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M:\str-dgesco-c1-3\3-EDUCFI\1 ressources\3 RA EDUCFI lycée\RA voie professionnelle\RA mathématiques\Placements financiers\"/>
    </mc:Choice>
  </mc:AlternateContent>
  <bookViews>
    <workbookView xWindow="-105" yWindow="-105" windowWidth="19425" windowHeight="11625" activeTab="1"/>
  </bookViews>
  <sheets>
    <sheet name="professeur" sheetId="1" r:id="rId1"/>
    <sheet name="élèves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5" i="1"/>
  <c r="E5" i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C5" i="1"/>
  <c r="C6" i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G4" i="1"/>
  <c r="F5" i="1" l="1"/>
  <c r="H5" i="1" l="1"/>
  <c r="F6" i="1"/>
  <c r="H6" i="1" s="1"/>
  <c r="F7" i="1" l="1"/>
  <c r="H7" i="1" s="1"/>
  <c r="F8" i="1" l="1"/>
  <c r="H8" i="1" s="1"/>
  <c r="F9" i="1" l="1"/>
  <c r="H9" i="1" s="1"/>
  <c r="F10" i="1" l="1"/>
  <c r="H10" i="1" s="1"/>
  <c r="F11" i="1" l="1"/>
  <c r="H11" i="1" s="1"/>
  <c r="F12" i="1" l="1"/>
  <c r="H12" i="1" s="1"/>
  <c r="F13" i="1" l="1"/>
  <c r="H13" i="1" s="1"/>
  <c r="F14" i="1" l="1"/>
  <c r="H14" i="1" s="1"/>
  <c r="F15" i="1" l="1"/>
  <c r="H15" i="1" s="1"/>
  <c r="F16" i="1" l="1"/>
  <c r="H16" i="1" s="1"/>
  <c r="F17" i="1" l="1"/>
  <c r="H17" i="1" s="1"/>
  <c r="F18" i="1" l="1"/>
  <c r="H18" i="1" s="1"/>
  <c r="F19" i="1" l="1"/>
  <c r="H19" i="1" s="1"/>
  <c r="F20" i="1" l="1"/>
  <c r="H20" i="1" s="1"/>
  <c r="F21" i="1" l="1"/>
  <c r="H21" i="1" s="1"/>
  <c r="F22" i="1" l="1"/>
  <c r="H22" i="1" s="1"/>
  <c r="F23" i="1" l="1"/>
  <c r="H23" i="1" s="1"/>
  <c r="F24" i="1" l="1"/>
  <c r="H24" i="1" s="1"/>
  <c r="F25" i="1" l="1"/>
  <c r="H25" i="1" s="1"/>
  <c r="F26" i="1" l="1"/>
  <c r="H26" i="1" s="1"/>
  <c r="F27" i="1" l="1"/>
  <c r="H27" i="1" s="1"/>
  <c r="F28" i="1" l="1"/>
  <c r="H28" i="1" s="1"/>
  <c r="F29" i="1" l="1"/>
  <c r="H29" i="1" s="1"/>
  <c r="F30" i="1" l="1"/>
  <c r="H30" i="1" s="1"/>
  <c r="F31" i="1" l="1"/>
  <c r="H31" i="1" s="1"/>
  <c r="F32" i="1" l="1"/>
  <c r="H32" i="1" s="1"/>
  <c r="F33" i="1" l="1"/>
  <c r="H33" i="1" s="1"/>
</calcChain>
</file>

<file path=xl/sharedStrings.xml><?xml version="1.0" encoding="utf-8"?>
<sst xmlns="http://schemas.openxmlformats.org/spreadsheetml/2006/main" count="146" uniqueCount="72">
  <si>
    <t>u1</t>
  </si>
  <si>
    <t>u2</t>
  </si>
  <si>
    <t>Montant de la somme percue si retrait</t>
  </si>
  <si>
    <r>
      <t>Année (1</t>
    </r>
    <r>
      <rPr>
        <b/>
        <vertAlign val="superscript"/>
        <sz val="11"/>
        <color theme="1"/>
        <rFont val="Liberation Sans"/>
      </rPr>
      <t>er</t>
    </r>
    <r>
      <rPr>
        <b/>
        <sz val="11"/>
        <color theme="1"/>
        <rFont val="Liberation Sans"/>
      </rPr>
      <t xml:space="preserve"> janvier)</t>
    </r>
  </si>
  <si>
    <t>Montant  du prélèvement forfaitaire</t>
  </si>
  <si>
    <t>Livret A</t>
  </si>
  <si>
    <t>u3</t>
  </si>
  <si>
    <t>u4</t>
  </si>
  <si>
    <t>u5</t>
  </si>
  <si>
    <t>u6</t>
  </si>
  <si>
    <t>u7</t>
  </si>
  <si>
    <t>u8</t>
  </si>
  <si>
    <t>u9</t>
  </si>
  <si>
    <t>u10</t>
  </si>
  <si>
    <t>u11</t>
  </si>
  <si>
    <t>u12</t>
  </si>
  <si>
    <t>u13</t>
  </si>
  <si>
    <t>u14</t>
  </si>
  <si>
    <t>u15</t>
  </si>
  <si>
    <t>u16</t>
  </si>
  <si>
    <t>u17</t>
  </si>
  <si>
    <t>u18</t>
  </si>
  <si>
    <t>u19</t>
  </si>
  <si>
    <t>u20</t>
  </si>
  <si>
    <t>u21</t>
  </si>
  <si>
    <t>u22</t>
  </si>
  <si>
    <t>u23</t>
  </si>
  <si>
    <t>u24</t>
  </si>
  <si>
    <t>u25</t>
  </si>
  <si>
    <t>u26</t>
  </si>
  <si>
    <t>u27</t>
  </si>
  <si>
    <t>u28</t>
  </si>
  <si>
    <t>u29</t>
  </si>
  <si>
    <r>
      <t>A</t>
    </r>
    <r>
      <rPr>
        <b/>
        <sz val="11"/>
        <color theme="1"/>
        <rFont val="Liberation Sans"/>
      </rPr>
      <t>ssurance vie</t>
    </r>
  </si>
  <si>
    <t>Montant des intérêts cumulés au 1er janvier</t>
  </si>
  <si>
    <t>prélèvement forfaitaire en %</t>
  </si>
  <si>
    <t>taux d'intérêt en %</t>
  </si>
  <si>
    <t>v1</t>
  </si>
  <si>
    <t>v2</t>
  </si>
  <si>
    <t>v3</t>
  </si>
  <si>
    <t>v4</t>
  </si>
  <si>
    <t>v5</t>
  </si>
  <si>
    <t>v6</t>
  </si>
  <si>
    <t>v7</t>
  </si>
  <si>
    <t>v8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</si>
  <si>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</si>
  <si>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</si>
  <si>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</si>
  <si>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</si>
  <si>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</si>
  <si>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</si>
  <si>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</si>
  <si>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</si>
  <si>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</si>
  <si>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</si>
  <si>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</si>
  <si>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</si>
  <si>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</si>
  <si>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</si>
  <si>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</si>
  <si>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</si>
  <si>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</si>
  <si>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</si>
  <si>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v27</t>
  </si>
  <si>
    <t>v28</t>
  </si>
  <si>
    <t>v29</t>
  </si>
  <si>
    <t>u0</t>
  </si>
  <si>
    <t>v0</t>
  </si>
  <si>
    <t>Terme de le suite</t>
  </si>
  <si>
    <t>Terme de la suite</t>
  </si>
  <si>
    <r>
      <t xml:space="preserve">Valeur du terme en euros </t>
    </r>
    <r>
      <rPr>
        <b/>
        <sz val="10"/>
        <color theme="1"/>
        <rFont val="Liberation Sans"/>
      </rPr>
      <t xml:space="preserve">(Montant du livret) </t>
    </r>
  </si>
  <si>
    <r>
      <t xml:space="preserve">Valeur du terme en euros </t>
    </r>
    <r>
      <rPr>
        <b/>
        <sz val="10"/>
        <color theme="1"/>
        <rFont val="Liberation Sans"/>
      </rPr>
      <t>(montant du contrat assurance vie)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</si>
</sst>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&quot; &quot;[$€-40C];[Red]&quot;-&quot;#,##0.00&quot; &quot;[$€-40C]"/>
    <numFmt numFmtId="165" formatCode="#,##0.00\ _€"/>
  </numFmts>
  <fonts count="7">
    <font>
      <sz val="11"/>
      <color theme="1"/>
      <name val="Liberation Sans"/>
    </font>
    <font>
      <b/>
      <i/>
      <sz val="16"/>
      <color theme="1"/>
      <name val="Liberation Sans"/>
    </font>
    <font>
      <b/>
      <i/>
      <u/>
      <sz val="11"/>
      <color theme="1"/>
      <name val="Liberation Sans"/>
    </font>
    <font>
      <b/>
      <sz val="11"/>
      <color theme="1"/>
      <name val="Liberation Sans"/>
    </font>
    <font>
      <b/>
      <vertAlign val="superscript"/>
      <sz val="11"/>
      <color theme="1"/>
      <name val="Liberation Sans"/>
    </font>
    <font>
      <sz val="8"/>
      <name val="Liberation Sans"/>
    </font>
    <font>
      <b/>
      <sz val="10"/>
      <color theme="1"/>
      <name val="Liberation Sans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</cellStyleXfs>
  <cellXfs count="17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right"/>
    </xf>
    <xf numFmtId="0" fontId="3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5">
    <cellStyle name="Heading" xfId="1"/>
    <cellStyle name="Heading1" xfId="2"/>
    <cellStyle name="Normal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Evolution</a:t>
            </a:r>
            <a:r>
              <a:rPr lang="fr-FR" baseline="0"/>
              <a:t> de l'épargne au cours du temps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professeur!$C$3</c:f>
              <c:strCache>
                <c:ptCount val="1"/>
                <c:pt idx="0">
                  <c:v>Valeur du terme en euros (Montant du livret)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professeur!$A$4:$A$33</c:f>
              <c:numCache>
                <c:formatCode>General</c:formatCode>
                <c:ptCount val="3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</c:numCache>
            </c:numRef>
          </c:cat>
          <c:val>
            <c:numRef>
              <c:f>professeur!$C$4:$C$33</c:f>
              <c:numCache>
                <c:formatCode>#\ ##0.00\ _€</c:formatCode>
                <c:ptCount val="30"/>
                <c:pt idx="0">
                  <c:v>4000</c:v>
                </c:pt>
                <c:pt idx="1">
                  <c:v>4120</c:v>
                </c:pt>
                <c:pt idx="2">
                  <c:v>4243.6000000000004</c:v>
                </c:pt>
                <c:pt idx="3">
                  <c:v>4370.9080000000004</c:v>
                </c:pt>
                <c:pt idx="4">
                  <c:v>4502.0352400000002</c:v>
                </c:pt>
                <c:pt idx="5">
                  <c:v>4637.0962972000007</c:v>
                </c:pt>
                <c:pt idx="6">
                  <c:v>4776.2091861160006</c:v>
                </c:pt>
                <c:pt idx="7">
                  <c:v>4919.495461699481</c:v>
                </c:pt>
                <c:pt idx="8">
                  <c:v>5067.0803255504652</c:v>
                </c:pt>
                <c:pt idx="9">
                  <c:v>5219.0927353169791</c:v>
                </c:pt>
                <c:pt idx="10">
                  <c:v>5375.6655173764884</c:v>
                </c:pt>
                <c:pt idx="11">
                  <c:v>5536.935482897783</c:v>
                </c:pt>
                <c:pt idx="12">
                  <c:v>5703.0435473847165</c:v>
                </c:pt>
                <c:pt idx="13">
                  <c:v>5874.1348538062584</c:v>
                </c:pt>
                <c:pt idx="14">
                  <c:v>6050.3588994204465</c:v>
                </c:pt>
                <c:pt idx="15">
                  <c:v>6231.8696664030604</c:v>
                </c:pt>
                <c:pt idx="16">
                  <c:v>6418.825756395152</c:v>
                </c:pt>
                <c:pt idx="17">
                  <c:v>6611.3905290870071</c:v>
                </c:pt>
                <c:pt idx="18">
                  <c:v>6809.7322449596177</c:v>
                </c:pt>
                <c:pt idx="19">
                  <c:v>7014.0242123084063</c:v>
                </c:pt>
                <c:pt idx="20">
                  <c:v>7224.4449386776587</c:v>
                </c:pt>
                <c:pt idx="21">
                  <c:v>7441.1782868379887</c:v>
                </c:pt>
                <c:pt idx="22">
                  <c:v>7664.4136354431284</c:v>
                </c:pt>
                <c:pt idx="23">
                  <c:v>7894.3460445064229</c:v>
                </c:pt>
                <c:pt idx="24">
                  <c:v>8131.176425841616</c:v>
                </c:pt>
                <c:pt idx="25">
                  <c:v>8375.1117186168649</c:v>
                </c:pt>
                <c:pt idx="26">
                  <c:v>8626.3650701753704</c:v>
                </c:pt>
                <c:pt idx="27">
                  <c:v>8885.1560222806311</c:v>
                </c:pt>
                <c:pt idx="28">
                  <c:v>9151.7107029490508</c:v>
                </c:pt>
                <c:pt idx="29">
                  <c:v>9426.2620240375218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3-4982-B7B7-359BB4A8F93A}"/>
            </c:ext>
          </c:extLst>
        </c:ser>
        <c:ser>
          <c:idx val="1"/>
          <c:order val="1"/>
          <c:tx>
            <c:strRef>
              <c:f>professeur!$H$3</c:f>
              <c:strCache>
                <c:ptCount val="1"/>
                <c:pt idx="0">
                  <c:v>Montant de la somme percue si retrait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professeur!$A$4:$A$33</c:f>
              <c:numCache>
                <c:formatCode>General</c:formatCode>
                <c:ptCount val="3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</c:numCache>
            </c:numRef>
          </c:cat>
          <c:val>
            <c:numRef>
              <c:f>professeur!$H$4:$H$33</c:f>
              <c:numCache>
                <c:formatCode>#\ ##0.00\ _€</c:formatCode>
                <c:ptCount val="30"/>
                <c:pt idx="0">
                  <c:v>3880</c:v>
                </c:pt>
                <c:pt idx="1">
                  <c:v>4023.5600000000004</c:v>
                </c:pt>
                <c:pt idx="2">
                  <c:v>4172.8624</c:v>
                </c:pt>
                <c:pt idx="3">
                  <c:v>4328.1368960000009</c:v>
                </c:pt>
                <c:pt idx="4">
                  <c:v>4489.6223718400006</c:v>
                </c:pt>
                <c:pt idx="5">
                  <c:v>4657.5672667136005</c:v>
                </c:pt>
                <c:pt idx="6">
                  <c:v>4832.2299573821447</c:v>
                </c:pt>
                <c:pt idx="7">
                  <c:v>5013.8791556774304</c:v>
                </c:pt>
                <c:pt idx="8">
                  <c:v>5202.7943219045274</c:v>
                </c:pt>
                <c:pt idx="9">
                  <c:v>5399.266094780709</c:v>
                </c:pt>
                <c:pt idx="10">
                  <c:v>5603.5967385719377</c:v>
                </c:pt>
                <c:pt idx="11">
                  <c:v>5816.1006081148162</c:v>
                </c:pt>
                <c:pt idx="12">
                  <c:v>6037.1046324394092</c:v>
                </c:pt>
                <c:pt idx="13">
                  <c:v>6266.9488177369858</c:v>
                </c:pt>
                <c:pt idx="14">
                  <c:v>6505.9867704464659</c:v>
                </c:pt>
                <c:pt idx="15">
                  <c:v>6754.5862412643246</c:v>
                </c:pt>
                <c:pt idx="16">
                  <c:v>7013.1296909148978</c:v>
                </c:pt>
                <c:pt idx="17">
                  <c:v>7282.0148785514939</c:v>
                </c:pt>
                <c:pt idx="18">
                  <c:v>7561.6554736935541</c:v>
                </c:pt>
                <c:pt idx="19">
                  <c:v>7852.4816926412959</c:v>
                </c:pt>
                <c:pt idx="20">
                  <c:v>8154.9409603469485</c:v>
                </c:pt>
                <c:pt idx="21">
                  <c:v>8469.498598760827</c:v>
                </c:pt>
                <c:pt idx="22">
                  <c:v>8796.63854271126</c:v>
                </c:pt>
                <c:pt idx="23">
                  <c:v>9136.8640844197107</c:v>
                </c:pt>
                <c:pt idx="24">
                  <c:v>9490.6986477964983</c:v>
                </c:pt>
                <c:pt idx="25">
                  <c:v>9858.6865937083585</c:v>
                </c:pt>
                <c:pt idx="26">
                  <c:v>10241.394057456695</c:v>
                </c:pt>
                <c:pt idx="27">
                  <c:v>10639.409819754963</c:v>
                </c:pt>
                <c:pt idx="28">
                  <c:v>11053.346212545162</c:v>
                </c:pt>
                <c:pt idx="29">
                  <c:v>11483.840061046969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83-4982-B7B7-359BB4A8F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9529727"/>
        <c:axId val="1499521407"/>
      </c:lineChart>
      <c:catAx>
        <c:axId val="1499529727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Année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  <a:tailEnd type="triangle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99521407"/>
        <c:crosses val="autoZero"/>
        <c:auto val="1"/>
        <c:lblAlgn val="ctr"/>
        <c:lblOffset val="100"/>
        <c:noMultiLvlLbl val="0"/>
      </c:catAx>
      <c:valAx>
        <c:axId val="1499521407"/>
        <c:scaling>
          <c:orientation val="minMax"/>
        </c:scaling>
        <c:delete val="0"/>
        <c:axPos val="l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Montant</a:t>
                </a:r>
                <a:r>
                  <a:rPr lang="fr-FR" baseline="0"/>
                  <a:t> en euros</a:t>
                </a:r>
                <a:endParaRPr lang="fr-FR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\ ##0.00\ _€" sourceLinked="1"/>
        <c:majorTickMark val="none"/>
        <c:minorTickMark val="none"/>
        <c:tickLblPos val="nextTo"/>
        <c:spPr>
          <a:noFill/>
          <a:ln>
            <a:solidFill>
              <a:schemeClr val="accent1"/>
            </a:solidFill>
            <a:headEnd type="none"/>
            <a:tailEnd type="triangle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995297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Evolution</a:t>
            </a:r>
            <a:r>
              <a:rPr lang="fr-FR" baseline="0"/>
              <a:t> de l'épargne au cours du temps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élèves!$C$3</c:f>
              <c:strCache>
                <c:ptCount val="1"/>
                <c:pt idx="0">
                  <c:v>Valeur du terme en euros (Montant du livret)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élèves!$A$4:$A$33</c:f>
              <c:numCache>
                <c:formatCode>General</c:formatCode>
                <c:ptCount val="3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</c:numCache>
            </c:numRef>
          </c:cat>
          <c:val>
            <c:numRef>
              <c:f>élèves!$C$4:$C$33</c:f>
              <c:numCache>
                <c:formatCode>#\ ##0.00\ _€</c:formatCode>
                <c:ptCount val="30"/>
                <c:pt idx="0">
                  <c:v>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10-424F-976B-4A67508DD0CA}"/>
            </c:ext>
          </c:extLst>
        </c:ser>
        <c:ser>
          <c:idx val="1"/>
          <c:order val="1"/>
          <c:tx>
            <c:strRef>
              <c:f>élèves!$H$3</c:f>
              <c:strCache>
                <c:ptCount val="1"/>
                <c:pt idx="0">
                  <c:v>Montant de la somme percue si retrait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élèves!$A$4:$A$33</c:f>
              <c:numCache>
                <c:formatCode>General</c:formatCode>
                <c:ptCount val="3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</c:numCache>
            </c:numRef>
          </c:cat>
          <c:val>
            <c:numRef>
              <c:f>élèves!$H$4:$H$33</c:f>
              <c:numCache>
                <c:formatCode>#\ ##0.00\ _€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10-424F-976B-4A67508DD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9529727"/>
        <c:axId val="1499521407"/>
      </c:lineChart>
      <c:catAx>
        <c:axId val="1499529727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Année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  <a:tailEnd type="triangle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99521407"/>
        <c:crosses val="autoZero"/>
        <c:auto val="1"/>
        <c:lblAlgn val="ctr"/>
        <c:lblOffset val="100"/>
        <c:noMultiLvlLbl val="0"/>
      </c:catAx>
      <c:valAx>
        <c:axId val="1499521407"/>
        <c:scaling>
          <c:orientation val="minMax"/>
        </c:scaling>
        <c:delete val="0"/>
        <c:axPos val="l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Montant</a:t>
                </a:r>
                <a:r>
                  <a:rPr lang="fr-FR" baseline="0"/>
                  <a:t> en euros</a:t>
                </a:r>
                <a:endParaRPr lang="fr-FR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\ ##0.00\ _€" sourceLinked="1"/>
        <c:majorTickMark val="none"/>
        <c:minorTickMark val="none"/>
        <c:tickLblPos val="nextTo"/>
        <c:spPr>
          <a:noFill/>
          <a:ln>
            <a:solidFill>
              <a:schemeClr val="accent1"/>
            </a:solidFill>
            <a:headEnd type="none"/>
            <a:tailEnd type="triangle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995297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427183</xdr:colOff>
      <xdr:row>3</xdr:row>
      <xdr:rowOff>57728</xdr:rowOff>
    </xdr:from>
    <xdr:to>
      <xdr:col>24</xdr:col>
      <xdr:colOff>773546</xdr:colOff>
      <xdr:row>37</xdr:row>
      <xdr:rowOff>57727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40BB187F-8C8A-4972-895C-4894A24550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427183</xdr:colOff>
      <xdr:row>3</xdr:row>
      <xdr:rowOff>57728</xdr:rowOff>
    </xdr:from>
    <xdr:to>
      <xdr:col>24</xdr:col>
      <xdr:colOff>773546</xdr:colOff>
      <xdr:row>37</xdr:row>
      <xdr:rowOff>57727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40BB187F-8C8A-4972-895C-4894A24550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zoomScale="90" zoomScaleNormal="90" workbookViewId="0">
      <selection activeCell="F42" sqref="F42"/>
    </sheetView>
  </sheetViews>
  <sheetFormatPr baseColWidth="10" defaultRowHeight="14.25"/>
  <cols>
    <col min="1" max="1" width="15.875" customWidth="1"/>
    <col min="2" max="2" width="10.625" customWidth="1"/>
    <col min="3" max="3" width="14.25" customWidth="1"/>
    <col min="4" max="4" width="12.875" customWidth="1"/>
    <col min="6" max="6" width="12.875" customWidth="1"/>
    <col min="7" max="7" width="30.125" customWidth="1"/>
    <col min="8" max="8" width="16.125" customWidth="1"/>
  </cols>
  <sheetData>
    <row r="1" spans="1:8" ht="15.75" thickBot="1">
      <c r="A1" s="13" t="s">
        <v>5</v>
      </c>
      <c r="B1" s="14"/>
      <c r="C1" s="15"/>
      <c r="D1" s="16" t="s">
        <v>33</v>
      </c>
      <c r="E1" s="14"/>
      <c r="F1" s="14"/>
      <c r="G1" s="14"/>
      <c r="H1" s="15"/>
    </row>
    <row r="2" spans="1:8" ht="15" thickBot="1">
      <c r="A2" s="3" t="s">
        <v>36</v>
      </c>
      <c r="B2" s="3">
        <v>3</v>
      </c>
      <c r="C2" s="9"/>
      <c r="D2" s="12" t="s">
        <v>36</v>
      </c>
      <c r="E2" s="5">
        <v>4</v>
      </c>
      <c r="F2" s="5"/>
      <c r="G2" s="5" t="s">
        <v>35</v>
      </c>
      <c r="H2" s="6">
        <v>7.5</v>
      </c>
    </row>
    <row r="3" spans="1:8" s="1" customFormat="1" ht="96.75" thickBot="1">
      <c r="A3" s="4" t="s">
        <v>3</v>
      </c>
      <c r="B3" s="4" t="s">
        <v>68</v>
      </c>
      <c r="C3" s="4" t="s">
        <v>70</v>
      </c>
      <c r="D3" s="4" t="s">
        <v>69</v>
      </c>
      <c r="E3" s="4" t="s">
        <v>71</v>
      </c>
      <c r="F3" s="4" t="s">
        <v>34</v>
      </c>
      <c r="G3" s="4" t="s">
        <v>4</v>
      </c>
      <c r="H3" s="4" t="s">
        <v>2</v>
      </c>
    </row>
    <row r="4" spans="1:8">
      <c r="A4" s="2">
        <v>2025</v>
      </c>
      <c r="B4" s="2" t="s">
        <v>66</v>
      </c>
      <c r="C4" s="7">
        <v>4000</v>
      </c>
      <c r="D4" s="2" t="s">
        <v>67</v>
      </c>
      <c r="E4" s="8">
        <v>3880</v>
      </c>
      <c r="F4" s="7">
        <v>0</v>
      </c>
      <c r="G4" s="7">
        <f>F4*0.075</f>
        <v>0</v>
      </c>
      <c r="H4" s="8">
        <v>3880</v>
      </c>
    </row>
    <row r="5" spans="1:8">
      <c r="A5" s="2">
        <v>2026</v>
      </c>
      <c r="B5" s="2" t="s">
        <v>0</v>
      </c>
      <c r="C5" s="7">
        <f>C4*(1+$B$2/100)</f>
        <v>4120</v>
      </c>
      <c r="D5" s="2" t="s">
        <v>37</v>
      </c>
      <c r="E5" s="8">
        <f>E4*(1+$E$2/100)</f>
        <v>4035.2000000000003</v>
      </c>
      <c r="F5" s="8">
        <f>E5-3880</f>
        <v>155.20000000000027</v>
      </c>
      <c r="G5" s="7">
        <f>F5*$H$2/100</f>
        <v>11.64000000000002</v>
      </c>
      <c r="H5" s="8">
        <f t="shared" ref="H5:H33" si="0">E5-G5</f>
        <v>4023.5600000000004</v>
      </c>
    </row>
    <row r="6" spans="1:8">
      <c r="A6" s="2">
        <v>2027</v>
      </c>
      <c r="B6" s="2" t="s">
        <v>1</v>
      </c>
      <c r="C6" s="7">
        <f t="shared" ref="C6:C33" si="1">C5*(1+$B$2/100)</f>
        <v>4243.6000000000004</v>
      </c>
      <c r="D6" s="2" t="s">
        <v>38</v>
      </c>
      <c r="E6" s="8">
        <f t="shared" ref="E6:E33" si="2">E5*(1+$E$2/100)</f>
        <v>4196.6080000000002</v>
      </c>
      <c r="F6" s="8">
        <f t="shared" ref="F6:F33" si="3">E6-3880</f>
        <v>316.60800000000017</v>
      </c>
      <c r="G6" s="7">
        <f t="shared" ref="G6:G33" si="4">F6*$H$2/100</f>
        <v>23.745600000000014</v>
      </c>
      <c r="H6" s="8">
        <f t="shared" si="0"/>
        <v>4172.8624</v>
      </c>
    </row>
    <row r="7" spans="1:8">
      <c r="A7" s="2">
        <v>2028</v>
      </c>
      <c r="B7" s="2" t="s">
        <v>6</v>
      </c>
      <c r="C7" s="7">
        <f t="shared" si="1"/>
        <v>4370.9080000000004</v>
      </c>
      <c r="D7" s="2" t="s">
        <v>39</v>
      </c>
      <c r="E7" s="8">
        <f t="shared" si="2"/>
        <v>4364.4723200000008</v>
      </c>
      <c r="F7" s="8">
        <f t="shared" si="3"/>
        <v>484.47232000000076</v>
      </c>
      <c r="G7" s="7">
        <f t="shared" si="4"/>
        <v>36.33542400000006</v>
      </c>
      <c r="H7" s="8">
        <f t="shared" si="0"/>
        <v>4328.1368960000009</v>
      </c>
    </row>
    <row r="8" spans="1:8">
      <c r="A8" s="2">
        <v>2029</v>
      </c>
      <c r="B8" s="2" t="s">
        <v>7</v>
      </c>
      <c r="C8" s="7">
        <f t="shared" si="1"/>
        <v>4502.0352400000002</v>
      </c>
      <c r="D8" s="2" t="s">
        <v>40</v>
      </c>
      <c r="E8" s="8">
        <f t="shared" si="2"/>
        <v>4539.0512128000009</v>
      </c>
      <c r="F8" s="8">
        <f t="shared" si="3"/>
        <v>659.05121280000094</v>
      </c>
      <c r="G8" s="7">
        <f t="shared" si="4"/>
        <v>49.428840960000073</v>
      </c>
      <c r="H8" s="8">
        <f t="shared" si="0"/>
        <v>4489.6223718400006</v>
      </c>
    </row>
    <row r="9" spans="1:8">
      <c r="A9" s="2">
        <v>2030</v>
      </c>
      <c r="B9" s="2" t="s">
        <v>8</v>
      </c>
      <c r="C9" s="7">
        <f t="shared" si="1"/>
        <v>4637.0962972000007</v>
      </c>
      <c r="D9" s="2" t="s">
        <v>41</v>
      </c>
      <c r="E9" s="8">
        <f t="shared" si="2"/>
        <v>4720.6132613120008</v>
      </c>
      <c r="F9" s="8">
        <f t="shared" si="3"/>
        <v>840.61326131200076</v>
      </c>
      <c r="G9" s="7">
        <f t="shared" si="4"/>
        <v>63.045994598400057</v>
      </c>
      <c r="H9" s="8">
        <f t="shared" si="0"/>
        <v>4657.5672667136005</v>
      </c>
    </row>
    <row r="10" spans="1:8">
      <c r="A10" s="2">
        <v>2031</v>
      </c>
      <c r="B10" s="2" t="s">
        <v>9</v>
      </c>
      <c r="C10" s="7">
        <f t="shared" si="1"/>
        <v>4776.2091861160006</v>
      </c>
      <c r="D10" s="2" t="s">
        <v>42</v>
      </c>
      <c r="E10" s="8">
        <f t="shared" si="2"/>
        <v>4909.4377917644806</v>
      </c>
      <c r="F10" s="8">
        <f t="shared" si="3"/>
        <v>1029.4377917644806</v>
      </c>
      <c r="G10" s="7">
        <f t="shared" si="4"/>
        <v>77.207834382336046</v>
      </c>
      <c r="H10" s="8">
        <f t="shared" si="0"/>
        <v>4832.2299573821447</v>
      </c>
    </row>
    <row r="11" spans="1:8">
      <c r="A11" s="2">
        <v>2032</v>
      </c>
      <c r="B11" s="2" t="s">
        <v>10</v>
      </c>
      <c r="C11" s="7">
        <f t="shared" si="1"/>
        <v>4919.495461699481</v>
      </c>
      <c r="D11" s="2" t="s">
        <v>43</v>
      </c>
      <c r="E11" s="8">
        <f t="shared" si="2"/>
        <v>5105.8153034350598</v>
      </c>
      <c r="F11" s="8">
        <f t="shared" si="3"/>
        <v>1225.8153034350598</v>
      </c>
      <c r="G11" s="7">
        <f t="shared" si="4"/>
        <v>91.936147757629485</v>
      </c>
      <c r="H11" s="8">
        <f t="shared" si="0"/>
        <v>5013.8791556774304</v>
      </c>
    </row>
    <row r="12" spans="1:8">
      <c r="A12" s="2">
        <v>2033</v>
      </c>
      <c r="B12" s="2" t="s">
        <v>11</v>
      </c>
      <c r="C12" s="7">
        <f t="shared" si="1"/>
        <v>5067.0803255504652</v>
      </c>
      <c r="D12" s="2" t="s">
        <v>44</v>
      </c>
      <c r="E12" s="8">
        <f t="shared" si="2"/>
        <v>5310.0479155724624</v>
      </c>
      <c r="F12" s="8">
        <f t="shared" si="3"/>
        <v>1430.0479155724624</v>
      </c>
      <c r="G12" s="7">
        <f t="shared" si="4"/>
        <v>107.25359366793469</v>
      </c>
      <c r="H12" s="8">
        <f t="shared" si="0"/>
        <v>5202.7943219045274</v>
      </c>
    </row>
    <row r="13" spans="1:8">
      <c r="A13" s="2">
        <v>2034</v>
      </c>
      <c r="B13" s="2" t="s">
        <v>12</v>
      </c>
      <c r="C13" s="7">
        <f t="shared" si="1"/>
        <v>5219.0927353169791</v>
      </c>
      <c r="D13" s="2" t="s">
        <v>45</v>
      </c>
      <c r="E13" s="8">
        <f t="shared" si="2"/>
        <v>5522.4498321953615</v>
      </c>
      <c r="F13" s="8">
        <f t="shared" si="3"/>
        <v>1642.4498321953615</v>
      </c>
      <c r="G13" s="7">
        <f t="shared" si="4"/>
        <v>123.18373741465211</v>
      </c>
      <c r="H13" s="8">
        <f t="shared" si="0"/>
        <v>5399.266094780709</v>
      </c>
    </row>
    <row r="14" spans="1:8">
      <c r="A14" s="2">
        <v>2035</v>
      </c>
      <c r="B14" s="2" t="s">
        <v>13</v>
      </c>
      <c r="C14" s="7">
        <f t="shared" si="1"/>
        <v>5375.6655173764884</v>
      </c>
      <c r="D14" s="2" t="s">
        <v>46</v>
      </c>
      <c r="E14" s="8">
        <f t="shared" si="2"/>
        <v>5743.3478254831762</v>
      </c>
      <c r="F14" s="8">
        <f t="shared" si="3"/>
        <v>1863.3478254831762</v>
      </c>
      <c r="G14" s="7">
        <f t="shared" si="4"/>
        <v>139.75108691123822</v>
      </c>
      <c r="H14" s="8">
        <f t="shared" si="0"/>
        <v>5603.5967385719377</v>
      </c>
    </row>
    <row r="15" spans="1:8">
      <c r="A15" s="2">
        <v>2036</v>
      </c>
      <c r="B15" s="2" t="s">
        <v>14</v>
      </c>
      <c r="C15" s="7">
        <f t="shared" si="1"/>
        <v>5536.935482897783</v>
      </c>
      <c r="D15" s="2" t="s">
        <v>47</v>
      </c>
      <c r="E15" s="8">
        <f t="shared" si="2"/>
        <v>5973.0817385025039</v>
      </c>
      <c r="F15" s="8">
        <f t="shared" si="3"/>
        <v>2093.0817385025039</v>
      </c>
      <c r="G15" s="7">
        <f t="shared" si="4"/>
        <v>156.98113038768778</v>
      </c>
      <c r="H15" s="8">
        <f t="shared" si="0"/>
        <v>5816.1006081148162</v>
      </c>
    </row>
    <row r="16" spans="1:8">
      <c r="A16" s="2">
        <v>2037</v>
      </c>
      <c r="B16" s="2" t="s">
        <v>15</v>
      </c>
      <c r="C16" s="7">
        <f t="shared" si="1"/>
        <v>5703.0435473847165</v>
      </c>
      <c r="D16" s="2" t="s">
        <v>48</v>
      </c>
      <c r="E16" s="8">
        <f t="shared" si="2"/>
        <v>6212.0050080426045</v>
      </c>
      <c r="F16" s="8">
        <f t="shared" si="3"/>
        <v>2332.0050080426045</v>
      </c>
      <c r="G16" s="7">
        <f t="shared" si="4"/>
        <v>174.90037560319536</v>
      </c>
      <c r="H16" s="8">
        <f t="shared" si="0"/>
        <v>6037.1046324394092</v>
      </c>
    </row>
    <row r="17" spans="1:8">
      <c r="A17" s="2">
        <v>2038</v>
      </c>
      <c r="B17" s="2" t="s">
        <v>16</v>
      </c>
      <c r="C17" s="7">
        <f t="shared" si="1"/>
        <v>5874.1348538062584</v>
      </c>
      <c r="D17" s="2" t="s">
        <v>49</v>
      </c>
      <c r="E17" s="8">
        <f t="shared" si="2"/>
        <v>6460.4852083643091</v>
      </c>
      <c r="F17" s="8">
        <f t="shared" si="3"/>
        <v>2580.4852083643091</v>
      </c>
      <c r="G17" s="7">
        <f t="shared" si="4"/>
        <v>193.53639062732319</v>
      </c>
      <c r="H17" s="8">
        <f t="shared" si="0"/>
        <v>6266.9488177369858</v>
      </c>
    </row>
    <row r="18" spans="1:8">
      <c r="A18" s="2">
        <v>2039</v>
      </c>
      <c r="B18" s="2" t="s">
        <v>17</v>
      </c>
      <c r="C18" s="7">
        <f t="shared" si="1"/>
        <v>6050.3588994204465</v>
      </c>
      <c r="D18" s="2" t="s">
        <v>50</v>
      </c>
      <c r="E18" s="8">
        <f t="shared" si="2"/>
        <v>6718.9046166988819</v>
      </c>
      <c r="F18" s="8">
        <f t="shared" si="3"/>
        <v>2838.9046166988819</v>
      </c>
      <c r="G18" s="7">
        <f t="shared" si="4"/>
        <v>212.91784625241613</v>
      </c>
      <c r="H18" s="8">
        <f t="shared" si="0"/>
        <v>6505.9867704464659</v>
      </c>
    </row>
    <row r="19" spans="1:8">
      <c r="A19" s="2">
        <v>2040</v>
      </c>
      <c r="B19" s="2" t="s">
        <v>18</v>
      </c>
      <c r="C19" s="7">
        <f t="shared" si="1"/>
        <v>6231.8696664030604</v>
      </c>
      <c r="D19" s="2" t="s">
        <v>51</v>
      </c>
      <c r="E19" s="8">
        <f t="shared" si="2"/>
        <v>6987.6608013668374</v>
      </c>
      <c r="F19" s="8">
        <f t="shared" si="3"/>
        <v>3107.6608013668374</v>
      </c>
      <c r="G19" s="7">
        <f t="shared" si="4"/>
        <v>233.07456010251281</v>
      </c>
      <c r="H19" s="8">
        <f t="shared" si="0"/>
        <v>6754.5862412643246</v>
      </c>
    </row>
    <row r="20" spans="1:8">
      <c r="A20" s="2">
        <v>2041</v>
      </c>
      <c r="B20" s="2" t="s">
        <v>19</v>
      </c>
      <c r="C20" s="7">
        <f t="shared" si="1"/>
        <v>6418.825756395152</v>
      </c>
      <c r="D20" s="2" t="s">
        <v>52</v>
      </c>
      <c r="E20" s="8">
        <f t="shared" si="2"/>
        <v>7267.1672334215109</v>
      </c>
      <c r="F20" s="8">
        <f t="shared" si="3"/>
        <v>3387.1672334215109</v>
      </c>
      <c r="G20" s="7">
        <f t="shared" si="4"/>
        <v>254.03754250661331</v>
      </c>
      <c r="H20" s="8">
        <f t="shared" si="0"/>
        <v>7013.1296909148978</v>
      </c>
    </row>
    <row r="21" spans="1:8">
      <c r="A21" s="2">
        <v>2042</v>
      </c>
      <c r="B21" s="2" t="s">
        <v>20</v>
      </c>
      <c r="C21" s="7">
        <f t="shared" si="1"/>
        <v>6611.3905290870071</v>
      </c>
      <c r="D21" s="2" t="s">
        <v>53</v>
      </c>
      <c r="E21" s="8">
        <f t="shared" si="2"/>
        <v>7557.8539227583715</v>
      </c>
      <c r="F21" s="8">
        <f t="shared" si="3"/>
        <v>3677.8539227583715</v>
      </c>
      <c r="G21" s="7">
        <f t="shared" si="4"/>
        <v>275.83904420687787</v>
      </c>
      <c r="H21" s="8">
        <f t="shared" si="0"/>
        <v>7282.0148785514939</v>
      </c>
    </row>
    <row r="22" spans="1:8">
      <c r="A22" s="2">
        <v>2043</v>
      </c>
      <c r="B22" s="2" t="s">
        <v>21</v>
      </c>
      <c r="C22" s="7">
        <f t="shared" si="1"/>
        <v>6809.7322449596177</v>
      </c>
      <c r="D22" s="2" t="s">
        <v>54</v>
      </c>
      <c r="E22" s="8">
        <f t="shared" si="2"/>
        <v>7860.1680796687069</v>
      </c>
      <c r="F22" s="8">
        <f t="shared" si="3"/>
        <v>3980.1680796687069</v>
      </c>
      <c r="G22" s="7">
        <f t="shared" si="4"/>
        <v>298.51260597515301</v>
      </c>
      <c r="H22" s="8">
        <f t="shared" si="0"/>
        <v>7561.6554736935541</v>
      </c>
    </row>
    <row r="23" spans="1:8">
      <c r="A23" s="2">
        <v>2044</v>
      </c>
      <c r="B23" s="2" t="s">
        <v>22</v>
      </c>
      <c r="C23" s="7">
        <f t="shared" si="1"/>
        <v>7014.0242123084063</v>
      </c>
      <c r="D23" s="2" t="s">
        <v>55</v>
      </c>
      <c r="E23" s="8">
        <f t="shared" si="2"/>
        <v>8174.5748028554553</v>
      </c>
      <c r="F23" s="8">
        <f t="shared" si="3"/>
        <v>4294.5748028554553</v>
      </c>
      <c r="G23" s="7">
        <f t="shared" si="4"/>
        <v>322.0931102141592</v>
      </c>
      <c r="H23" s="8">
        <f t="shared" si="0"/>
        <v>7852.4816926412959</v>
      </c>
    </row>
    <row r="24" spans="1:8">
      <c r="A24" s="2">
        <v>2045</v>
      </c>
      <c r="B24" s="2" t="s">
        <v>23</v>
      </c>
      <c r="C24" s="7">
        <f t="shared" si="1"/>
        <v>7224.4449386776587</v>
      </c>
      <c r="D24" s="2" t="s">
        <v>56</v>
      </c>
      <c r="E24" s="8">
        <f t="shared" si="2"/>
        <v>8501.5577949696744</v>
      </c>
      <c r="F24" s="8">
        <f t="shared" si="3"/>
        <v>4621.5577949696744</v>
      </c>
      <c r="G24" s="7">
        <f t="shared" si="4"/>
        <v>346.61683462272561</v>
      </c>
      <c r="H24" s="8">
        <f t="shared" si="0"/>
        <v>8154.9409603469485</v>
      </c>
    </row>
    <row r="25" spans="1:8">
      <c r="A25" s="2">
        <v>2046</v>
      </c>
      <c r="B25" s="2" t="s">
        <v>24</v>
      </c>
      <c r="C25" s="7">
        <f t="shared" si="1"/>
        <v>7441.1782868379887</v>
      </c>
      <c r="D25" s="2" t="s">
        <v>57</v>
      </c>
      <c r="E25" s="8">
        <f t="shared" si="2"/>
        <v>8841.6201067684615</v>
      </c>
      <c r="F25" s="8">
        <f t="shared" si="3"/>
        <v>4961.6201067684615</v>
      </c>
      <c r="G25" s="7">
        <f t="shared" si="4"/>
        <v>372.12150800763465</v>
      </c>
      <c r="H25" s="8">
        <f t="shared" si="0"/>
        <v>8469.498598760827</v>
      </c>
    </row>
    <row r="26" spans="1:8">
      <c r="A26" s="2">
        <v>2047</v>
      </c>
      <c r="B26" s="2" t="s">
        <v>25</v>
      </c>
      <c r="C26" s="7">
        <f t="shared" si="1"/>
        <v>7664.4136354431284</v>
      </c>
      <c r="D26" s="2" t="s">
        <v>58</v>
      </c>
      <c r="E26" s="8">
        <f t="shared" si="2"/>
        <v>9195.2849110391999</v>
      </c>
      <c r="F26" s="8">
        <f t="shared" si="3"/>
        <v>5315.2849110391999</v>
      </c>
      <c r="G26" s="7">
        <f t="shared" si="4"/>
        <v>398.64636832794002</v>
      </c>
      <c r="H26" s="8">
        <f t="shared" si="0"/>
        <v>8796.63854271126</v>
      </c>
    </row>
    <row r="27" spans="1:8">
      <c r="A27" s="2">
        <v>2048</v>
      </c>
      <c r="B27" s="2" t="s">
        <v>26</v>
      </c>
      <c r="C27" s="7">
        <f t="shared" si="1"/>
        <v>7894.3460445064229</v>
      </c>
      <c r="D27" s="2" t="s">
        <v>59</v>
      </c>
      <c r="E27" s="8">
        <f t="shared" si="2"/>
        <v>9563.0963074807678</v>
      </c>
      <c r="F27" s="8">
        <f t="shared" si="3"/>
        <v>5683.0963074807678</v>
      </c>
      <c r="G27" s="7">
        <f t="shared" si="4"/>
        <v>426.2322230610576</v>
      </c>
      <c r="H27" s="8">
        <f t="shared" si="0"/>
        <v>9136.8640844197107</v>
      </c>
    </row>
    <row r="28" spans="1:8">
      <c r="A28" s="2">
        <v>2049</v>
      </c>
      <c r="B28" s="2" t="s">
        <v>27</v>
      </c>
      <c r="C28" s="7">
        <f t="shared" si="1"/>
        <v>8131.176425841616</v>
      </c>
      <c r="D28" s="2" t="s">
        <v>60</v>
      </c>
      <c r="E28" s="8">
        <f t="shared" si="2"/>
        <v>9945.6201597799991</v>
      </c>
      <c r="F28" s="8">
        <f t="shared" si="3"/>
        <v>6065.6201597799991</v>
      </c>
      <c r="G28" s="7">
        <f t="shared" si="4"/>
        <v>454.92151198349995</v>
      </c>
      <c r="H28" s="8">
        <f t="shared" si="0"/>
        <v>9490.6986477964983</v>
      </c>
    </row>
    <row r="29" spans="1:8">
      <c r="A29" s="2">
        <v>2050</v>
      </c>
      <c r="B29" s="2" t="s">
        <v>28</v>
      </c>
      <c r="C29" s="7">
        <f t="shared" si="1"/>
        <v>8375.1117186168649</v>
      </c>
      <c r="D29" s="2" t="s">
        <v>61</v>
      </c>
      <c r="E29" s="8">
        <f t="shared" si="2"/>
        <v>10343.444966171199</v>
      </c>
      <c r="F29" s="8">
        <f t="shared" si="3"/>
        <v>6463.4449661711988</v>
      </c>
      <c r="G29" s="7">
        <f t="shared" si="4"/>
        <v>484.75837246283993</v>
      </c>
      <c r="H29" s="8">
        <f t="shared" si="0"/>
        <v>9858.6865937083585</v>
      </c>
    </row>
    <row r="30" spans="1:8">
      <c r="A30" s="2">
        <v>2051</v>
      </c>
      <c r="B30" s="2" t="s">
        <v>29</v>
      </c>
      <c r="C30" s="7">
        <f t="shared" si="1"/>
        <v>8626.3650701753704</v>
      </c>
      <c r="D30" s="2" t="s">
        <v>62</v>
      </c>
      <c r="E30" s="8">
        <f t="shared" si="2"/>
        <v>10757.182764818048</v>
      </c>
      <c r="F30" s="8">
        <f t="shared" si="3"/>
        <v>6877.1827648180479</v>
      </c>
      <c r="G30" s="7">
        <f t="shared" si="4"/>
        <v>515.78870736135354</v>
      </c>
      <c r="H30" s="8">
        <f t="shared" si="0"/>
        <v>10241.394057456695</v>
      </c>
    </row>
    <row r="31" spans="1:8">
      <c r="A31" s="2">
        <v>2052</v>
      </c>
      <c r="B31" s="2" t="s">
        <v>30</v>
      </c>
      <c r="C31" s="7">
        <f t="shared" si="1"/>
        <v>8885.1560222806311</v>
      </c>
      <c r="D31" s="2" t="s">
        <v>63</v>
      </c>
      <c r="E31" s="8">
        <f t="shared" si="2"/>
        <v>11187.470075410771</v>
      </c>
      <c r="F31" s="8">
        <f t="shared" si="3"/>
        <v>7307.4700754107707</v>
      </c>
      <c r="G31" s="7">
        <f t="shared" si="4"/>
        <v>548.06025565580774</v>
      </c>
      <c r="H31" s="8">
        <f t="shared" si="0"/>
        <v>10639.409819754963</v>
      </c>
    </row>
    <row r="32" spans="1:8">
      <c r="A32" s="2">
        <v>2053</v>
      </c>
      <c r="B32" s="2" t="s">
        <v>31</v>
      </c>
      <c r="C32" s="7">
        <f t="shared" si="1"/>
        <v>9151.7107029490508</v>
      </c>
      <c r="D32" s="2" t="s">
        <v>64</v>
      </c>
      <c r="E32" s="8">
        <f t="shared" si="2"/>
        <v>11634.968878427202</v>
      </c>
      <c r="F32" s="8">
        <f t="shared" si="3"/>
        <v>7754.9688784272021</v>
      </c>
      <c r="G32" s="7">
        <f t="shared" si="4"/>
        <v>581.62266588204011</v>
      </c>
      <c r="H32" s="8">
        <f t="shared" si="0"/>
        <v>11053.346212545162</v>
      </c>
    </row>
    <row r="33" spans="1:8">
      <c r="A33" s="2">
        <v>2054</v>
      </c>
      <c r="B33" s="2" t="s">
        <v>32</v>
      </c>
      <c r="C33" s="7">
        <f t="shared" si="1"/>
        <v>9426.2620240375218</v>
      </c>
      <c r="D33" s="2" t="s">
        <v>65</v>
      </c>
      <c r="E33" s="8">
        <f t="shared" si="2"/>
        <v>12100.36763356429</v>
      </c>
      <c r="F33" s="8">
        <f t="shared" si="3"/>
        <v>8220.3676335642904</v>
      </c>
      <c r="G33" s="7">
        <f t="shared" si="4"/>
        <v>616.5275725173218</v>
      </c>
      <c r="H33" s="8">
        <f t="shared" si="0"/>
        <v>11483.840061046969</v>
      </c>
    </row>
    <row r="34" spans="1:8">
      <c r="A34" s="2"/>
      <c r="B34" s="2"/>
      <c r="C34" s="2"/>
    </row>
    <row r="35" spans="1:8">
      <c r="A35" s="2"/>
      <c r="B35" s="2"/>
      <c r="C35" s="2"/>
    </row>
    <row r="36" spans="1:8">
      <c r="A36" s="2"/>
      <c r="B36" s="2"/>
      <c r="C36" s="2"/>
    </row>
    <row r="37" spans="1:8">
      <c r="A37" s="2"/>
      <c r="B37" s="2"/>
      <c r="C37" s="2"/>
    </row>
    <row r="38" spans="1:8">
      <c r="A38" s="2"/>
      <c r="B38" s="2"/>
      <c r="C38" s="2"/>
    </row>
    <row r="39" spans="1:8">
      <c r="A39" s="2"/>
      <c r="B39" s="2"/>
      <c r="C39" s="2"/>
    </row>
    <row r="40" spans="1:8">
      <c r="A40" s="2"/>
      <c r="B40" s="2"/>
      <c r="C40" s="2"/>
    </row>
    <row r="41" spans="1:8">
      <c r="A41" s="2"/>
      <c r="B41" s="2"/>
      <c r="C41" s="2"/>
    </row>
  </sheetData>
  <mergeCells count="2">
    <mergeCell ref="A1:C1"/>
    <mergeCell ref="D1:H1"/>
  </mergeCells>
  <phoneticPr fontId="5" type="noConversion"/>
  <pageMargins left="0" right="0" top="0.39370078740157477" bottom="0.39370078740157477" header="0" footer="0"/>
  <pageSetup paperSize="9" orientation="portrait" r:id="rId1"/>
  <headerFooter>
    <oddHeader>&amp;C&amp;A</oddHeader>
    <oddFooter>&amp;CPage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zoomScale="90" zoomScaleNormal="90" workbookViewId="0">
      <selection activeCell="C5" sqref="C5"/>
    </sheetView>
  </sheetViews>
  <sheetFormatPr baseColWidth="10" defaultRowHeight="14.25"/>
  <cols>
    <col min="1" max="1" width="15.875" customWidth="1"/>
    <col min="2" max="2" width="10.625" customWidth="1"/>
    <col min="3" max="3" width="14.25" customWidth="1"/>
    <col min="4" max="4" width="12.875" customWidth="1"/>
    <col min="6" max="6" width="12.875" customWidth="1"/>
    <col min="7" max="7" width="30.125" customWidth="1"/>
    <col min="8" max="8" width="16.125" customWidth="1"/>
  </cols>
  <sheetData>
    <row r="1" spans="1:8" ht="15.75" thickBot="1">
      <c r="A1" s="13" t="s">
        <v>5</v>
      </c>
      <c r="B1" s="14"/>
      <c r="C1" s="15"/>
      <c r="D1" s="16" t="s">
        <v>33</v>
      </c>
      <c r="E1" s="14"/>
      <c r="F1" s="14"/>
      <c r="G1" s="14"/>
      <c r="H1" s="15"/>
    </row>
    <row r="2" spans="1:8" ht="15" thickBot="1">
      <c r="A2" s="3" t="s">
        <v>36</v>
      </c>
      <c r="B2" s="3">
        <v>3</v>
      </c>
      <c r="C2" s="9"/>
      <c r="D2" s="12" t="s">
        <v>36</v>
      </c>
      <c r="E2" s="10">
        <v>4</v>
      </c>
      <c r="F2" s="10"/>
      <c r="G2" s="10" t="s">
        <v>35</v>
      </c>
      <c r="H2" s="11">
        <v>7.5</v>
      </c>
    </row>
    <row r="3" spans="1:8" s="1" customFormat="1" ht="96.75" thickBot="1">
      <c r="A3" s="4" t="s">
        <v>3</v>
      </c>
      <c r="B3" s="4" t="s">
        <v>68</v>
      </c>
      <c r="C3" s="4" t="s">
        <v>70</v>
      </c>
      <c r="D3" s="4" t="s">
        <v>69</v>
      </c>
      <c r="E3" s="4" t="s">
        <v>71</v>
      </c>
      <c r="F3" s="4" t="s">
        <v>34</v>
      </c>
      <c r="G3" s="4" t="s">
        <v>4</v>
      </c>
      <c r="H3" s="4" t="s">
        <v>2</v>
      </c>
    </row>
    <row r="4" spans="1:8">
      <c r="A4" s="2">
        <v>2025</v>
      </c>
      <c r="B4" s="2" t="s">
        <v>66</v>
      </c>
      <c r="C4" s="7">
        <v>4000</v>
      </c>
      <c r="D4" s="2" t="s">
        <v>67</v>
      </c>
      <c r="E4" s="8"/>
      <c r="F4" s="7"/>
      <c r="G4" s="7"/>
      <c r="H4" s="8"/>
    </row>
    <row r="5" spans="1:8">
      <c r="A5" s="2">
        <v>2026</v>
      </c>
      <c r="B5" s="2" t="s">
        <v>0</v>
      </c>
      <c r="C5" s="7"/>
      <c r="D5" s="2" t="s">
        <v>37</v>
      </c>
      <c r="E5" s="8"/>
      <c r="F5" s="8"/>
      <c r="G5" s="7"/>
      <c r="H5" s="8"/>
    </row>
    <row r="6" spans="1:8">
      <c r="A6" s="2">
        <v>2027</v>
      </c>
      <c r="B6" s="2" t="s">
        <v>1</v>
      </c>
      <c r="C6" s="7"/>
      <c r="D6" s="2" t="s">
        <v>38</v>
      </c>
      <c r="E6" s="8"/>
      <c r="F6" s="8"/>
      <c r="G6" s="7"/>
      <c r="H6" s="8"/>
    </row>
    <row r="7" spans="1:8">
      <c r="A7" s="2">
        <v>2028</v>
      </c>
      <c r="B7" s="2" t="s">
        <v>6</v>
      </c>
      <c r="C7" s="7"/>
      <c r="D7" s="2" t="s">
        <v>39</v>
      </c>
      <c r="E7" s="8"/>
      <c r="F7" s="8"/>
      <c r="G7" s="7"/>
      <c r="H7" s="8"/>
    </row>
    <row r="8" spans="1:8">
      <c r="A8" s="2">
        <v>2029</v>
      </c>
      <c r="B8" s="2" t="s">
        <v>7</v>
      </c>
      <c r="C8" s="7"/>
      <c r="D8" s="2" t="s">
        <v>40</v>
      </c>
      <c r="E8" s="8"/>
      <c r="F8" s="8"/>
      <c r="G8" s="7"/>
      <c r="H8" s="8"/>
    </row>
    <row r="9" spans="1:8">
      <c r="A9" s="2">
        <v>2030</v>
      </c>
      <c r="B9" s="2" t="s">
        <v>8</v>
      </c>
      <c r="C9" s="7"/>
      <c r="D9" s="2" t="s">
        <v>41</v>
      </c>
      <c r="E9" s="8"/>
      <c r="F9" s="8"/>
      <c r="G9" s="7"/>
      <c r="H9" s="8"/>
    </row>
    <row r="10" spans="1:8">
      <c r="A10" s="2">
        <v>2031</v>
      </c>
      <c r="B10" s="2" t="s">
        <v>9</v>
      </c>
      <c r="C10" s="7"/>
      <c r="D10" s="2" t="s">
        <v>42</v>
      </c>
      <c r="E10" s="8"/>
      <c r="F10" s="8"/>
      <c r="G10" s="7"/>
      <c r="H10" s="8"/>
    </row>
    <row r="11" spans="1:8">
      <c r="A11" s="2">
        <v>2032</v>
      </c>
      <c r="B11" s="2" t="s">
        <v>10</v>
      </c>
      <c r="C11" s="7"/>
      <c r="D11" s="2" t="s">
        <v>43</v>
      </c>
      <c r="E11" s="8"/>
      <c r="F11" s="8"/>
      <c r="G11" s="7"/>
      <c r="H11" s="8"/>
    </row>
    <row r="12" spans="1:8">
      <c r="A12" s="2">
        <v>2033</v>
      </c>
      <c r="B12" s="2" t="s">
        <v>11</v>
      </c>
      <c r="C12" s="7"/>
      <c r="D12" s="2" t="s">
        <v>44</v>
      </c>
      <c r="E12" s="8"/>
      <c r="F12" s="8"/>
      <c r="G12" s="7"/>
      <c r="H12" s="8"/>
    </row>
    <row r="13" spans="1:8">
      <c r="A13" s="2">
        <v>2034</v>
      </c>
      <c r="B13" s="2" t="s">
        <v>12</v>
      </c>
      <c r="C13" s="7"/>
      <c r="D13" s="2" t="s">
        <v>45</v>
      </c>
      <c r="E13" s="8"/>
      <c r="F13" s="8"/>
      <c r="G13" s="7"/>
      <c r="H13" s="8"/>
    </row>
    <row r="14" spans="1:8">
      <c r="A14" s="2">
        <v>2035</v>
      </c>
      <c r="B14" s="2" t="s">
        <v>13</v>
      </c>
      <c r="C14" s="7"/>
      <c r="D14" s="2" t="s">
        <v>46</v>
      </c>
      <c r="E14" s="8"/>
      <c r="F14" s="8"/>
      <c r="G14" s="7"/>
      <c r="H14" s="8"/>
    </row>
    <row r="15" spans="1:8">
      <c r="A15" s="2">
        <v>2036</v>
      </c>
      <c r="B15" s="2" t="s">
        <v>14</v>
      </c>
      <c r="C15" s="7"/>
      <c r="D15" s="2" t="s">
        <v>47</v>
      </c>
      <c r="E15" s="8"/>
      <c r="F15" s="8"/>
      <c r="G15" s="7"/>
      <c r="H15" s="8"/>
    </row>
    <row r="16" spans="1:8">
      <c r="A16" s="2">
        <v>2037</v>
      </c>
      <c r="B16" s="2" t="s">
        <v>15</v>
      </c>
      <c r="C16" s="7"/>
      <c r="D16" s="2" t="s">
        <v>48</v>
      </c>
      <c r="E16" s="8"/>
      <c r="F16" s="8"/>
      <c r="G16" s="7"/>
      <c r="H16" s="8"/>
    </row>
    <row r="17" spans="1:8">
      <c r="A17" s="2">
        <v>2038</v>
      </c>
      <c r="B17" s="2" t="s">
        <v>16</v>
      </c>
      <c r="C17" s="7"/>
      <c r="D17" s="2" t="s">
        <v>49</v>
      </c>
      <c r="E17" s="8"/>
      <c r="F17" s="8"/>
      <c r="G17" s="7"/>
      <c r="H17" s="8"/>
    </row>
    <row r="18" spans="1:8">
      <c r="A18" s="2">
        <v>2039</v>
      </c>
      <c r="B18" s="2" t="s">
        <v>17</v>
      </c>
      <c r="C18" s="7"/>
      <c r="D18" s="2" t="s">
        <v>50</v>
      </c>
      <c r="E18" s="8"/>
      <c r="F18" s="8"/>
      <c r="G18" s="7"/>
      <c r="H18" s="8"/>
    </row>
    <row r="19" spans="1:8">
      <c r="A19" s="2">
        <v>2040</v>
      </c>
      <c r="B19" s="2" t="s">
        <v>18</v>
      </c>
      <c r="C19" s="7"/>
      <c r="D19" s="2" t="s">
        <v>51</v>
      </c>
      <c r="E19" s="8"/>
      <c r="F19" s="8"/>
      <c r="G19" s="7"/>
      <c r="H19" s="8"/>
    </row>
    <row r="20" spans="1:8">
      <c r="A20" s="2">
        <v>2041</v>
      </c>
      <c r="B20" s="2" t="s">
        <v>19</v>
      </c>
      <c r="C20" s="7"/>
      <c r="D20" s="2" t="s">
        <v>52</v>
      </c>
      <c r="E20" s="8"/>
      <c r="F20" s="8"/>
      <c r="G20" s="7"/>
      <c r="H20" s="8"/>
    </row>
    <row r="21" spans="1:8">
      <c r="A21" s="2">
        <v>2042</v>
      </c>
      <c r="B21" s="2" t="s">
        <v>20</v>
      </c>
      <c r="C21" s="7"/>
      <c r="D21" s="2" t="s">
        <v>53</v>
      </c>
      <c r="E21" s="8"/>
      <c r="F21" s="8"/>
      <c r="G21" s="7"/>
      <c r="H21" s="8"/>
    </row>
    <row r="22" spans="1:8">
      <c r="A22" s="2">
        <v>2043</v>
      </c>
      <c r="B22" s="2" t="s">
        <v>21</v>
      </c>
      <c r="C22" s="7"/>
      <c r="D22" s="2" t="s">
        <v>54</v>
      </c>
      <c r="E22" s="8"/>
      <c r="F22" s="8"/>
      <c r="G22" s="7"/>
      <c r="H22" s="8"/>
    </row>
    <row r="23" spans="1:8">
      <c r="A23" s="2">
        <v>2044</v>
      </c>
      <c r="B23" s="2" t="s">
        <v>22</v>
      </c>
      <c r="C23" s="7"/>
      <c r="D23" s="2" t="s">
        <v>55</v>
      </c>
      <c r="E23" s="8"/>
      <c r="F23" s="8"/>
      <c r="G23" s="7"/>
      <c r="H23" s="8"/>
    </row>
    <row r="24" spans="1:8">
      <c r="A24" s="2">
        <v>2045</v>
      </c>
      <c r="B24" s="2" t="s">
        <v>23</v>
      </c>
      <c r="C24" s="7"/>
      <c r="D24" s="2" t="s">
        <v>56</v>
      </c>
      <c r="E24" s="8"/>
      <c r="F24" s="8"/>
      <c r="G24" s="7"/>
      <c r="H24" s="8"/>
    </row>
    <row r="25" spans="1:8">
      <c r="A25" s="2">
        <v>2046</v>
      </c>
      <c r="B25" s="2" t="s">
        <v>24</v>
      </c>
      <c r="C25" s="7"/>
      <c r="D25" s="2" t="s">
        <v>57</v>
      </c>
      <c r="E25" s="8"/>
      <c r="F25" s="8"/>
      <c r="G25" s="7"/>
      <c r="H25" s="8"/>
    </row>
    <row r="26" spans="1:8">
      <c r="A26" s="2">
        <v>2047</v>
      </c>
      <c r="B26" s="2" t="s">
        <v>25</v>
      </c>
      <c r="C26" s="7"/>
      <c r="D26" s="2" t="s">
        <v>58</v>
      </c>
      <c r="E26" s="8"/>
      <c r="F26" s="8"/>
      <c r="G26" s="7"/>
      <c r="H26" s="8"/>
    </row>
    <row r="27" spans="1:8">
      <c r="A27" s="2">
        <v>2048</v>
      </c>
      <c r="B27" s="2" t="s">
        <v>26</v>
      </c>
      <c r="C27" s="7"/>
      <c r="D27" s="2" t="s">
        <v>59</v>
      </c>
      <c r="E27" s="8"/>
      <c r="F27" s="8"/>
      <c r="G27" s="7"/>
      <c r="H27" s="8"/>
    </row>
    <row r="28" spans="1:8">
      <c r="A28" s="2">
        <v>2049</v>
      </c>
      <c r="B28" s="2" t="s">
        <v>27</v>
      </c>
      <c r="C28" s="7"/>
      <c r="D28" s="2" t="s">
        <v>60</v>
      </c>
      <c r="E28" s="8"/>
      <c r="F28" s="8"/>
      <c r="G28" s="7"/>
      <c r="H28" s="8"/>
    </row>
    <row r="29" spans="1:8">
      <c r="A29" s="2">
        <v>2050</v>
      </c>
      <c r="B29" s="2" t="s">
        <v>28</v>
      </c>
      <c r="C29" s="7"/>
      <c r="D29" s="2" t="s">
        <v>61</v>
      </c>
      <c r="E29" s="8"/>
      <c r="F29" s="8"/>
      <c r="G29" s="7"/>
      <c r="H29" s="8"/>
    </row>
    <row r="30" spans="1:8">
      <c r="A30" s="2">
        <v>2051</v>
      </c>
      <c r="B30" s="2" t="s">
        <v>29</v>
      </c>
      <c r="C30" s="7"/>
      <c r="D30" s="2" t="s">
        <v>62</v>
      </c>
      <c r="E30" s="8"/>
      <c r="F30" s="8"/>
      <c r="G30" s="7"/>
      <c r="H30" s="8"/>
    </row>
    <row r="31" spans="1:8">
      <c r="A31" s="2">
        <v>2052</v>
      </c>
      <c r="B31" s="2" t="s">
        <v>30</v>
      </c>
      <c r="C31" s="7"/>
      <c r="D31" s="2" t="s">
        <v>63</v>
      </c>
      <c r="E31" s="8"/>
      <c r="F31" s="8"/>
      <c r="G31" s="7"/>
      <c r="H31" s="8"/>
    </row>
    <row r="32" spans="1:8">
      <c r="A32" s="2">
        <v>2053</v>
      </c>
      <c r="B32" s="2" t="s">
        <v>31</v>
      </c>
      <c r="C32" s="7"/>
      <c r="D32" s="2" t="s">
        <v>64</v>
      </c>
      <c r="E32" s="8"/>
      <c r="F32" s="8"/>
      <c r="G32" s="7"/>
      <c r="H32" s="8"/>
    </row>
    <row r="33" spans="1:8">
      <c r="A33" s="2">
        <v>2054</v>
      </c>
      <c r="B33" s="2" t="s">
        <v>32</v>
      </c>
      <c r="C33" s="7"/>
      <c r="D33" s="2" t="s">
        <v>65</v>
      </c>
      <c r="E33" s="8"/>
      <c r="F33" s="8"/>
      <c r="G33" s="7"/>
      <c r="H33" s="8"/>
    </row>
    <row r="34" spans="1:8">
      <c r="A34" s="2"/>
      <c r="B34" s="2"/>
      <c r="C34" s="2"/>
    </row>
    <row r="35" spans="1:8">
      <c r="A35" s="2"/>
      <c r="B35" s="2"/>
      <c r="C35" s="2"/>
    </row>
    <row r="36" spans="1:8">
      <c r="A36" s="2"/>
      <c r="B36" s="2"/>
      <c r="C36" s="2"/>
    </row>
    <row r="37" spans="1:8">
      <c r="A37" s="2"/>
      <c r="B37" s="2"/>
      <c r="C37" s="2"/>
    </row>
    <row r="38" spans="1:8">
      <c r="A38" s="2"/>
      <c r="B38" s="2"/>
      <c r="C38" s="2"/>
    </row>
    <row r="39" spans="1:8">
      <c r="A39" s="2"/>
      <c r="B39" s="2"/>
      <c r="C39" s="2"/>
    </row>
    <row r="40" spans="1:8">
      <c r="A40" s="2"/>
      <c r="B40" s="2"/>
      <c r="C40" s="2"/>
    </row>
    <row r="41" spans="1:8">
      <c r="A41" s="2"/>
      <c r="B41" s="2"/>
      <c r="C41" s="2"/>
    </row>
  </sheetData>
  <mergeCells count="2">
    <mergeCell ref="A1:C1"/>
    <mergeCell ref="D1:H1"/>
  </mergeCells>
  <pageMargins left="0" right="0" top="0.39370078740157477" bottom="0.39370078740157477" header="0" footer="0"/>
  <pageSetup paperSize="9" orientation="portrait" r:id="rId1"/>
  <headerFooter>
    <oddHeader>&amp;C&amp;A</oddHeader>
    <oddFooter>&amp;CPage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professeur</vt:lpstr>
      <vt:lpstr>élèves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CECILE CATHALA</dc:creator>
  <cp:lastModifiedBy>C1-3</cp:lastModifiedBy>
  <cp:revision>1</cp:revision>
  <dcterms:created xsi:type="dcterms:W3CDTF">2025-01-06T19:58:15Z</dcterms:created>
  <dcterms:modified xsi:type="dcterms:W3CDTF">2025-09-08T08:03:44Z</dcterms:modified>
</cp:coreProperties>
</file>