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cavaye\Desktop\tempo\"/>
    </mc:Choice>
  </mc:AlternateContent>
  <bookViews>
    <workbookView xWindow="0" yWindow="0" windowWidth="28800" windowHeight="12300" activeTab="1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2" l="1"/>
  <c r="Q25" i="2"/>
  <c r="Q24" i="2"/>
  <c r="Q23" i="2"/>
  <c r="Q22" i="2"/>
  <c r="Q21" i="2"/>
  <c r="Q20" i="2"/>
  <c r="Q19" i="2"/>
  <c r="Q18" i="2"/>
  <c r="Q17" i="2"/>
  <c r="A13" i="2"/>
  <c r="O10" i="2"/>
  <c r="N13" i="2" s="1"/>
  <c r="M10" i="2"/>
  <c r="L13" i="2" s="1"/>
  <c r="K10" i="2"/>
  <c r="J13" i="2" s="1"/>
  <c r="I10" i="2"/>
  <c r="H13" i="2" s="1"/>
  <c r="G10" i="2"/>
  <c r="F13" i="2" s="1"/>
  <c r="E10" i="2"/>
  <c r="D13" i="2" s="1"/>
  <c r="C10" i="2"/>
  <c r="B13" i="2" s="1"/>
  <c r="D17" i="1"/>
  <c r="D16" i="1"/>
  <c r="E16" i="1" s="1"/>
  <c r="B16" i="1"/>
  <c r="C16" i="1" s="1"/>
  <c r="D15" i="1"/>
  <c r="E15" i="1" s="1"/>
  <c r="E17" i="1" s="1"/>
  <c r="C15" i="1"/>
  <c r="C17" i="1" s="1"/>
  <c r="B15" i="1"/>
  <c r="B17" i="1" s="1"/>
  <c r="B15" i="2" l="1"/>
  <c r="B16" i="2" s="1"/>
</calcChain>
</file>

<file path=xl/sharedStrings.xml><?xml version="1.0" encoding="utf-8"?>
<sst xmlns="http://schemas.openxmlformats.org/spreadsheetml/2006/main" count="71" uniqueCount="56">
  <si>
    <t>Forfait A</t>
  </si>
  <si>
    <t>Coût de l'abonnement</t>
  </si>
  <si>
    <t>Partie fixe</t>
  </si>
  <si>
    <t>Partie variable</t>
  </si>
  <si>
    <t>FORFAIT A</t>
  </si>
  <si>
    <t>TOTAL</t>
  </si>
  <si>
    <t>Mensuel</t>
  </si>
  <si>
    <t>Annuel</t>
  </si>
  <si>
    <t>FORFAIT B</t>
  </si>
  <si>
    <t>Données énoncé</t>
  </si>
  <si>
    <t>Coût / mois</t>
  </si>
  <si>
    <t>Coût par utilisateur</t>
  </si>
  <si>
    <t>Nb de client / jours</t>
  </si>
  <si>
    <t>Num cde</t>
  </si>
  <si>
    <t>prix Tomates rondes</t>
  </si>
  <si>
    <t>qtté tomates rondes</t>
  </si>
  <si>
    <t>prix Tomates cerises</t>
  </si>
  <si>
    <t>qtté tomates cerises</t>
  </si>
  <si>
    <t>prix Asperges</t>
  </si>
  <si>
    <t>qtté asperges</t>
  </si>
  <si>
    <t>prix Fraises Charlotte</t>
  </si>
  <si>
    <t>qtté fraises charlotte</t>
  </si>
  <si>
    <t>prix Fraises Gariguettes</t>
  </si>
  <si>
    <t>qtté fraises gariguettes</t>
  </si>
  <si>
    <t>prix Cerises</t>
  </si>
  <si>
    <t>qtté cerises</t>
  </si>
  <si>
    <t>prix Carottes</t>
  </si>
  <si>
    <t>qtté carottes</t>
  </si>
  <si>
    <t>date rdv</t>
  </si>
  <si>
    <t>heure rdv</t>
  </si>
  <si>
    <t>samedi 25 avril 2020</t>
  </si>
  <si>
    <t>10h</t>
  </si>
  <si>
    <t>9h</t>
  </si>
  <si>
    <t>mercredi 29 avril 2020</t>
  </si>
  <si>
    <t>vendredi 8 mai 2020</t>
  </si>
  <si>
    <t>lundi 18 mai 2020</t>
  </si>
  <si>
    <t>13h</t>
  </si>
  <si>
    <t>Nombre de commandes</t>
  </si>
  <si>
    <t>CA tomates rondes</t>
  </si>
  <si>
    <t>TOTAUX</t>
  </si>
  <si>
    <t>CA tomates cerises</t>
  </si>
  <si>
    <t>CA asperges</t>
  </si>
  <si>
    <t>CA fraises Charlotte</t>
  </si>
  <si>
    <t>CA fraises gariguettes</t>
  </si>
  <si>
    <t>CA cerises</t>
  </si>
  <si>
    <t>CA carottes</t>
  </si>
  <si>
    <t>CA total</t>
  </si>
  <si>
    <t>Panier moyen</t>
  </si>
  <si>
    <t>Fréquence horaires</t>
  </si>
  <si>
    <t>11h</t>
  </si>
  <si>
    <t>12h</t>
  </si>
  <si>
    <t>14h</t>
  </si>
  <si>
    <t>15h</t>
  </si>
  <si>
    <t>16h</t>
  </si>
  <si>
    <t>17h</t>
  </si>
  <si>
    <t>18h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</si>
</sst>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66981"/>
        <bgColor indexed="64"/>
      </patternFill>
    </fill>
    <fill>
      <patternFill patternType="solid">
        <fgColor rgb="FFF5F1F3"/>
        <bgColor indexed="64"/>
      </patternFill>
    </fill>
    <fill>
      <patternFill patternType="solid">
        <fgColor rgb="FF81AAA3"/>
        <bgColor indexed="64"/>
      </patternFill>
    </fill>
    <fill>
      <patternFill patternType="solid">
        <fgColor rgb="FFF3F7F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right"/>
    </xf>
    <xf numFmtId="0" fontId="2" fillId="0" borderId="1" xfId="0" applyFont="1" applyBorder="1"/>
    <xf numFmtId="0" fontId="0" fillId="0" borderId="3" xfId="0" applyBorder="1"/>
    <xf numFmtId="0" fontId="3" fillId="0" borderId="8" xfId="0" applyFont="1" applyBorder="1"/>
    <xf numFmtId="0" fontId="3" fillId="0" borderId="9" xfId="0" applyFont="1" applyBorder="1"/>
    <xf numFmtId="0" fontId="3" fillId="3" borderId="8" xfId="0" applyFont="1" applyFill="1" applyBorder="1"/>
    <xf numFmtId="0" fontId="3" fillId="3" borderId="9" xfId="0" applyFont="1" applyFill="1" applyBorder="1"/>
    <xf numFmtId="0" fontId="4" fillId="4" borderId="8" xfId="0" applyFont="1" applyFill="1" applyBorder="1" applyAlignment="1">
      <alignment horizontal="right"/>
    </xf>
    <xf numFmtId="44" fontId="3" fillId="4" borderId="9" xfId="1" applyFont="1" applyFill="1" applyBorder="1"/>
    <xf numFmtId="0" fontId="3" fillId="5" borderId="8" xfId="0" applyFont="1" applyFill="1" applyBorder="1"/>
    <xf numFmtId="0" fontId="3" fillId="5" borderId="9" xfId="0" applyFont="1" applyFill="1" applyBorder="1"/>
    <xf numFmtId="0" fontId="4" fillId="6" borderId="8" xfId="0" applyFont="1" applyFill="1" applyBorder="1" applyAlignment="1">
      <alignment horizontal="right"/>
    </xf>
    <xf numFmtId="44" fontId="3" fillId="6" borderId="9" xfId="1" applyFont="1" applyFill="1" applyBorder="1"/>
    <xf numFmtId="0" fontId="4" fillId="6" borderId="10" xfId="0" applyFont="1" applyFill="1" applyBorder="1" applyAlignment="1">
      <alignment horizontal="right"/>
    </xf>
    <xf numFmtId="44" fontId="3" fillId="6" borderId="11" xfId="1" applyFont="1" applyFill="1" applyBorder="1"/>
    <xf numFmtId="0" fontId="0" fillId="4" borderId="12" xfId="0" applyFill="1" applyBorder="1" applyAlignment="1">
      <alignment horizontal="center"/>
    </xf>
    <xf numFmtId="0" fontId="0" fillId="2" borderId="13" xfId="0" applyFill="1" applyBorder="1"/>
    <xf numFmtId="164" fontId="0" fillId="4" borderId="13" xfId="1" applyNumberFormat="1" applyFon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164" fontId="0" fillId="6" borderId="13" xfId="1" applyNumberFormat="1" applyFont="1" applyFill="1" applyBorder="1" applyAlignment="1">
      <alignment horizontal="center"/>
    </xf>
    <xf numFmtId="164" fontId="2" fillId="3" borderId="14" xfId="1" applyNumberFormat="1" applyFont="1" applyFill="1" applyBorder="1" applyAlignment="1">
      <alignment horizontal="center"/>
    </xf>
    <xf numFmtId="164" fontId="2" fillId="5" borderId="14" xfId="1" applyNumberFormat="1" applyFont="1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0" borderId="16" xfId="0" applyBorder="1" applyAlignment="1">
      <alignment horizontal="left"/>
    </xf>
    <xf numFmtId="0" fontId="0" fillId="2" borderId="17" xfId="0" applyFill="1" applyBorder="1"/>
    <xf numFmtId="0" fontId="3" fillId="0" borderId="18" xfId="0" applyFont="1" applyBorder="1" applyAlignment="1">
      <alignment horizontal="left"/>
    </xf>
    <xf numFmtId="164" fontId="0" fillId="6" borderId="17" xfId="1" applyNumberFormat="1" applyFont="1" applyFill="1" applyBorder="1" applyAlignment="1">
      <alignment horizontal="center"/>
    </xf>
    <xf numFmtId="0" fontId="3" fillId="0" borderId="19" xfId="0" applyFont="1" applyBorder="1" applyAlignment="1">
      <alignment horizontal="left"/>
    </xf>
    <xf numFmtId="164" fontId="2" fillId="5" borderId="11" xfId="1" applyNumberFormat="1" applyFont="1" applyFill="1" applyBorder="1" applyAlignment="1">
      <alignment horizontal="center"/>
    </xf>
    <xf numFmtId="0" fontId="5" fillId="0" borderId="20" xfId="0" applyFont="1" applyBorder="1" applyAlignment="1">
      <alignment wrapText="1"/>
    </xf>
    <xf numFmtId="0" fontId="5" fillId="0" borderId="2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44" fontId="0" fillId="0" borderId="0" xfId="1" applyFont="1"/>
    <xf numFmtId="44" fontId="0" fillId="0" borderId="0" xfId="0" applyNumberFormat="1"/>
    <xf numFmtId="0" fontId="2" fillId="0" borderId="0" xfId="0" applyFont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81AAA3"/>
      <color rgb="FF966981"/>
      <color rgb="FFF3F7F6"/>
      <color rgb="FFF5F1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="130" zoomScaleNormal="130" workbookViewId="0">
      <selection activeCell="B2" sqref="B2"/>
    </sheetView>
  </sheetViews>
  <sheetFormatPr baseColWidth="10" defaultRowHeight="15" x14ac:dyDescent="0.25"/>
  <cols>
    <col min="1" max="1" width="21.7109375" bestFit="1" customWidth="1"/>
  </cols>
  <sheetData>
    <row r="1" spans="1:5" x14ac:dyDescent="0.25">
      <c r="A1" s="5" t="s">
        <v>9</v>
      </c>
      <c r="B1" s="6"/>
    </row>
    <row r="2" spans="1:5" x14ac:dyDescent="0.25">
      <c r="A2" s="7" t="s">
        <v>12</v>
      </c>
      <c r="B2" s="8">
        <v>50</v>
      </c>
    </row>
    <row r="3" spans="1:5" x14ac:dyDescent="0.25">
      <c r="A3" s="9" t="s">
        <v>0</v>
      </c>
      <c r="B3" s="10"/>
    </row>
    <row r="4" spans="1:5" x14ac:dyDescent="0.25">
      <c r="A4" s="11" t="s">
        <v>10</v>
      </c>
      <c r="B4" s="12">
        <v>70</v>
      </c>
    </row>
    <row r="5" spans="1:5" x14ac:dyDescent="0.25">
      <c r="A5" s="11" t="s">
        <v>11</v>
      </c>
      <c r="B5" s="12">
        <v>0.3</v>
      </c>
    </row>
    <row r="6" spans="1:5" x14ac:dyDescent="0.25">
      <c r="A6" s="13" t="s">
        <v>0</v>
      </c>
      <c r="B6" s="14"/>
    </row>
    <row r="7" spans="1:5" x14ac:dyDescent="0.25">
      <c r="A7" s="15" t="s">
        <v>10</v>
      </c>
      <c r="B7" s="16">
        <v>550</v>
      </c>
    </row>
    <row r="8" spans="1:5" ht="15.75" thickBot="1" x14ac:dyDescent="0.3">
      <c r="A8" s="17" t="s">
        <v>11</v>
      </c>
      <c r="B8" s="18">
        <v>0</v>
      </c>
    </row>
    <row r="9" spans="1:5" x14ac:dyDescent="0.25">
      <c r="A9" s="1"/>
      <c r="B9" s="1"/>
    </row>
    <row r="10" spans="1:5" x14ac:dyDescent="0.25">
      <c r="A10" s="1"/>
      <c r="B10" s="1"/>
    </row>
    <row r="11" spans="1:5" ht="15.75" thickBot="1" x14ac:dyDescent="0.3"/>
    <row r="12" spans="1:5" x14ac:dyDescent="0.25">
      <c r="A12" s="2"/>
      <c r="B12" s="40" t="s">
        <v>4</v>
      </c>
      <c r="C12" s="41"/>
      <c r="D12" s="42" t="s">
        <v>8</v>
      </c>
      <c r="E12" s="43"/>
    </row>
    <row r="13" spans="1:5" x14ac:dyDescent="0.25">
      <c r="A13" s="3"/>
      <c r="B13" s="19" t="s">
        <v>6</v>
      </c>
      <c r="C13" s="19" t="s">
        <v>7</v>
      </c>
      <c r="D13" s="22" t="s">
        <v>6</v>
      </c>
      <c r="E13" s="26" t="s">
        <v>7</v>
      </c>
    </row>
    <row r="14" spans="1:5" x14ac:dyDescent="0.25">
      <c r="A14" s="27" t="s">
        <v>1</v>
      </c>
      <c r="B14" s="20"/>
      <c r="C14" s="20"/>
      <c r="D14" s="20"/>
      <c r="E14" s="28"/>
    </row>
    <row r="15" spans="1:5" x14ac:dyDescent="0.25">
      <c r="A15" s="29" t="s">
        <v>2</v>
      </c>
      <c r="B15" s="21">
        <f>B4</f>
        <v>70</v>
      </c>
      <c r="C15" s="21">
        <f>B15*12</f>
        <v>840</v>
      </c>
      <c r="D15" s="23">
        <f>B7</f>
        <v>550</v>
      </c>
      <c r="E15" s="30">
        <f>D15*12</f>
        <v>6600</v>
      </c>
    </row>
    <row r="16" spans="1:5" x14ac:dyDescent="0.25">
      <c r="A16" s="31" t="s">
        <v>3</v>
      </c>
      <c r="B16" s="21">
        <f>B5*B2*30</f>
        <v>450</v>
      </c>
      <c r="C16" s="21">
        <f t="shared" ref="C16" si="0">B16*12</f>
        <v>5400</v>
      </c>
      <c r="D16" s="23">
        <f>B8</f>
        <v>0</v>
      </c>
      <c r="E16" s="30">
        <f t="shared" ref="E16" si="1">D16*12</f>
        <v>0</v>
      </c>
    </row>
    <row r="17" spans="1:5" ht="15.75" thickBot="1" x14ac:dyDescent="0.3">
      <c r="A17" s="4" t="s">
        <v>5</v>
      </c>
      <c r="B17" s="24">
        <f>SUM(B15:B16)</f>
        <v>520</v>
      </c>
      <c r="C17" s="24">
        <f>SUM(C15:C16)</f>
        <v>6240</v>
      </c>
      <c r="D17" s="25">
        <f>SUM(D15:D16)</f>
        <v>550</v>
      </c>
      <c r="E17" s="32">
        <f>SUM(E15:E16)</f>
        <v>6600</v>
      </c>
    </row>
  </sheetData>
  <mergeCells count="2">
    <mergeCell ref="B12:C12"/>
    <mergeCell ref="D12:E12"/>
  </mergeCells>
  <pageMargins left="0.7" right="0.7" top="0.75" bottom="0.75" header="0.3" footer="0.3"/>
  <pageSetup paperSize="9" orientation="portrait" r:id="rId1"/>
  <ignoredErrors>
    <ignoredError sqref="D15:D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selection activeCell="F30" sqref="F30"/>
    </sheetView>
  </sheetViews>
  <sheetFormatPr baseColWidth="10" defaultRowHeight="15" x14ac:dyDescent="0.25"/>
  <cols>
    <col min="1" max="1" width="21.85546875" bestFit="1" customWidth="1"/>
  </cols>
  <sheetData>
    <row r="1" spans="1:17" ht="39.75" thickBot="1" x14ac:dyDescent="0.3">
      <c r="A1" s="33" t="s">
        <v>13</v>
      </c>
      <c r="B1" s="33" t="s">
        <v>14</v>
      </c>
      <c r="C1" s="33" t="s">
        <v>15</v>
      </c>
      <c r="D1" s="33" t="s">
        <v>16</v>
      </c>
      <c r="E1" s="33" t="s">
        <v>17</v>
      </c>
      <c r="F1" s="33" t="s">
        <v>18</v>
      </c>
      <c r="G1" s="33" t="s">
        <v>19</v>
      </c>
      <c r="H1" s="33" t="s">
        <v>20</v>
      </c>
      <c r="I1" s="33" t="s">
        <v>21</v>
      </c>
      <c r="J1" s="33" t="s">
        <v>22</v>
      </c>
      <c r="K1" s="33" t="s">
        <v>23</v>
      </c>
      <c r="L1" s="33" t="s">
        <v>24</v>
      </c>
      <c r="M1" s="33" t="s">
        <v>25</v>
      </c>
      <c r="N1" s="33" t="s">
        <v>26</v>
      </c>
      <c r="O1" s="33" t="s">
        <v>27</v>
      </c>
      <c r="P1" s="33" t="s">
        <v>28</v>
      </c>
      <c r="Q1" s="33" t="s">
        <v>29</v>
      </c>
    </row>
    <row r="2" spans="1:17" ht="27" thickBot="1" x14ac:dyDescent="0.3">
      <c r="A2" s="34">
        <v>19</v>
      </c>
      <c r="B2" s="34">
        <v>3.2</v>
      </c>
      <c r="C2" s="34">
        <v>0</v>
      </c>
      <c r="D2" s="34">
        <v>4</v>
      </c>
      <c r="E2" s="34">
        <v>0</v>
      </c>
      <c r="F2" s="34">
        <v>9</v>
      </c>
      <c r="G2" s="34">
        <v>0</v>
      </c>
      <c r="H2" s="34">
        <v>7.8</v>
      </c>
      <c r="I2" s="34">
        <v>2</v>
      </c>
      <c r="J2" s="34">
        <v>7</v>
      </c>
      <c r="K2" s="34">
        <v>0</v>
      </c>
      <c r="L2" s="34">
        <v>6</v>
      </c>
      <c r="M2" s="34">
        <v>0</v>
      </c>
      <c r="N2" s="34">
        <v>1</v>
      </c>
      <c r="O2" s="34">
        <v>1</v>
      </c>
      <c r="P2" s="34" t="s">
        <v>30</v>
      </c>
      <c r="Q2" s="33" t="s">
        <v>31</v>
      </c>
    </row>
    <row r="3" spans="1:17" ht="27" thickBot="1" x14ac:dyDescent="0.3">
      <c r="A3" s="34">
        <v>20</v>
      </c>
      <c r="B3" s="34">
        <v>3.2</v>
      </c>
      <c r="C3" s="34">
        <v>0</v>
      </c>
      <c r="D3" s="34">
        <v>4</v>
      </c>
      <c r="E3" s="34">
        <v>0</v>
      </c>
      <c r="F3" s="34">
        <v>9</v>
      </c>
      <c r="G3" s="34">
        <v>1</v>
      </c>
      <c r="H3" s="34">
        <v>7.8</v>
      </c>
      <c r="I3" s="34">
        <v>0</v>
      </c>
      <c r="J3" s="34">
        <v>7</v>
      </c>
      <c r="K3" s="34">
        <v>3</v>
      </c>
      <c r="L3" s="34">
        <v>6</v>
      </c>
      <c r="M3" s="34">
        <v>0</v>
      </c>
      <c r="N3" s="34">
        <v>1</v>
      </c>
      <c r="O3" s="34">
        <v>22</v>
      </c>
      <c r="P3" s="34" t="s">
        <v>30</v>
      </c>
      <c r="Q3" s="33" t="s">
        <v>31</v>
      </c>
    </row>
    <row r="4" spans="1:17" ht="27" thickBot="1" x14ac:dyDescent="0.3">
      <c r="A4" s="34">
        <v>1</v>
      </c>
      <c r="B4" s="34">
        <v>3.2</v>
      </c>
      <c r="C4" s="34">
        <v>0</v>
      </c>
      <c r="D4" s="34">
        <v>4</v>
      </c>
      <c r="E4" s="34">
        <v>0</v>
      </c>
      <c r="F4" s="34">
        <v>9</v>
      </c>
      <c r="G4" s="34">
        <v>0</v>
      </c>
      <c r="H4" s="34">
        <v>7.8</v>
      </c>
      <c r="I4" s="34">
        <v>0</v>
      </c>
      <c r="J4" s="34">
        <v>7</v>
      </c>
      <c r="K4" s="34">
        <v>0</v>
      </c>
      <c r="L4" s="34">
        <v>6</v>
      </c>
      <c r="M4" s="34">
        <v>0</v>
      </c>
      <c r="N4" s="34">
        <v>1</v>
      </c>
      <c r="O4" s="34">
        <v>2</v>
      </c>
      <c r="P4" s="34" t="s">
        <v>30</v>
      </c>
      <c r="Q4" s="33" t="s">
        <v>32</v>
      </c>
    </row>
    <row r="5" spans="1:17" ht="27" thickBot="1" x14ac:dyDescent="0.3">
      <c r="A5" s="34">
        <v>22</v>
      </c>
      <c r="B5" s="34">
        <v>3.2</v>
      </c>
      <c r="C5" s="34">
        <v>4</v>
      </c>
      <c r="D5" s="34">
        <v>4</v>
      </c>
      <c r="E5" s="34">
        <v>0</v>
      </c>
      <c r="F5" s="34">
        <v>9</v>
      </c>
      <c r="G5" s="34">
        <v>3</v>
      </c>
      <c r="H5" s="34">
        <v>7.8</v>
      </c>
      <c r="I5" s="34">
        <v>0</v>
      </c>
      <c r="J5" s="34">
        <v>7</v>
      </c>
      <c r="K5" s="34">
        <v>0</v>
      </c>
      <c r="L5" s="34">
        <v>6</v>
      </c>
      <c r="M5" s="34">
        <v>0</v>
      </c>
      <c r="N5" s="34">
        <v>1</v>
      </c>
      <c r="O5" s="34">
        <v>0</v>
      </c>
      <c r="P5" s="34" t="s">
        <v>33</v>
      </c>
      <c r="Q5" s="33" t="s">
        <v>31</v>
      </c>
    </row>
    <row r="6" spans="1:17" ht="27" thickBot="1" x14ac:dyDescent="0.3">
      <c r="A6" s="34">
        <v>23</v>
      </c>
      <c r="B6" s="34">
        <v>3.2</v>
      </c>
      <c r="C6" s="34">
        <v>0</v>
      </c>
      <c r="D6" s="34">
        <v>4</v>
      </c>
      <c r="E6" s="34">
        <v>0</v>
      </c>
      <c r="F6" s="34">
        <v>9</v>
      </c>
      <c r="G6" s="34">
        <v>0</v>
      </c>
      <c r="H6" s="34">
        <v>7.8</v>
      </c>
      <c r="I6" s="34">
        <v>10</v>
      </c>
      <c r="J6" s="34">
        <v>7</v>
      </c>
      <c r="K6" s="34">
        <v>0</v>
      </c>
      <c r="L6" s="34">
        <v>6</v>
      </c>
      <c r="M6" s="34">
        <v>0</v>
      </c>
      <c r="N6" s="34">
        <v>1</v>
      </c>
      <c r="O6" s="34">
        <v>0</v>
      </c>
      <c r="P6" s="34" t="s">
        <v>34</v>
      </c>
      <c r="Q6" s="33" t="s">
        <v>32</v>
      </c>
    </row>
    <row r="7" spans="1:17" ht="27" thickBot="1" x14ac:dyDescent="0.3">
      <c r="A7" s="34">
        <v>25</v>
      </c>
      <c r="B7" s="34">
        <v>3.2</v>
      </c>
      <c r="C7" s="34">
        <v>0</v>
      </c>
      <c r="D7" s="34">
        <v>4</v>
      </c>
      <c r="E7" s="34">
        <v>3</v>
      </c>
      <c r="F7" s="34">
        <v>9</v>
      </c>
      <c r="G7" s="34">
        <v>1</v>
      </c>
      <c r="H7" s="34">
        <v>7.8</v>
      </c>
      <c r="I7" s="34">
        <v>0</v>
      </c>
      <c r="J7" s="34">
        <v>7</v>
      </c>
      <c r="K7" s="34">
        <v>0</v>
      </c>
      <c r="L7" s="34">
        <v>6</v>
      </c>
      <c r="M7" s="34">
        <v>0</v>
      </c>
      <c r="N7" s="34">
        <v>1</v>
      </c>
      <c r="O7" s="34">
        <v>0</v>
      </c>
      <c r="P7" s="34" t="s">
        <v>35</v>
      </c>
      <c r="Q7" s="33" t="s">
        <v>32</v>
      </c>
    </row>
    <row r="8" spans="1:17" ht="27" thickBot="1" x14ac:dyDescent="0.3">
      <c r="A8" s="34">
        <v>24</v>
      </c>
      <c r="B8" s="34">
        <v>3.2</v>
      </c>
      <c r="C8" s="34">
        <v>0</v>
      </c>
      <c r="D8" s="34">
        <v>4</v>
      </c>
      <c r="E8" s="34">
        <v>0</v>
      </c>
      <c r="F8" s="34">
        <v>9</v>
      </c>
      <c r="G8" s="34">
        <v>2</v>
      </c>
      <c r="H8" s="34">
        <v>7.8</v>
      </c>
      <c r="I8" s="34">
        <v>0</v>
      </c>
      <c r="J8" s="34">
        <v>7</v>
      </c>
      <c r="K8" s="34">
        <v>0</v>
      </c>
      <c r="L8" s="34">
        <v>6</v>
      </c>
      <c r="M8" s="34">
        <v>0</v>
      </c>
      <c r="N8" s="34">
        <v>1</v>
      </c>
      <c r="O8" s="34">
        <v>0</v>
      </c>
      <c r="P8" s="34" t="s">
        <v>35</v>
      </c>
      <c r="Q8" s="33" t="s">
        <v>36</v>
      </c>
    </row>
    <row r="9" spans="1:17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6"/>
    </row>
    <row r="10" spans="1:17" x14ac:dyDescent="0.25">
      <c r="A10" s="35" t="s">
        <v>39</v>
      </c>
      <c r="B10" s="35"/>
      <c r="C10" s="35">
        <f>SUM(C2:C8)</f>
        <v>4</v>
      </c>
      <c r="D10" s="35"/>
      <c r="E10" s="35">
        <f>SUM(E2:E8)</f>
        <v>3</v>
      </c>
      <c r="F10" s="35"/>
      <c r="G10" s="35">
        <f>SUM(G2:G8)</f>
        <v>7</v>
      </c>
      <c r="H10" s="35"/>
      <c r="I10" s="35">
        <f>SUM(I2:I8)</f>
        <v>12</v>
      </c>
      <c r="J10" s="35"/>
      <c r="K10" s="35">
        <f>SUM(K2:K8)</f>
        <v>3</v>
      </c>
      <c r="L10" s="35"/>
      <c r="M10" s="35">
        <f>SUM(M2:M8)</f>
        <v>0</v>
      </c>
      <c r="N10" s="35"/>
      <c r="O10" s="35">
        <f>SUM(O2:O8)</f>
        <v>25</v>
      </c>
      <c r="P10" s="35"/>
      <c r="Q10" s="36"/>
    </row>
    <row r="12" spans="1:17" x14ac:dyDescent="0.25">
      <c r="A12" s="39" t="s">
        <v>37</v>
      </c>
      <c r="B12" s="44" t="s">
        <v>38</v>
      </c>
      <c r="C12" s="44"/>
      <c r="D12" s="44" t="s">
        <v>40</v>
      </c>
      <c r="E12" s="44"/>
      <c r="F12" s="44" t="s">
        <v>41</v>
      </c>
      <c r="G12" s="44"/>
      <c r="H12" s="44" t="s">
        <v>42</v>
      </c>
      <c r="I12" s="44"/>
      <c r="J12" s="44" t="s">
        <v>43</v>
      </c>
      <c r="K12" s="44"/>
      <c r="L12" s="44" t="s">
        <v>44</v>
      </c>
      <c r="M12" s="44"/>
      <c r="N12" s="44" t="s">
        <v>45</v>
      </c>
      <c r="O12" s="44"/>
    </row>
    <row r="13" spans="1:17" x14ac:dyDescent="0.25">
      <c r="A13">
        <f>COUNT(A2:A8)</f>
        <v>7</v>
      </c>
      <c r="B13" s="45">
        <f>B8*C10</f>
        <v>12.8</v>
      </c>
      <c r="C13" s="45"/>
      <c r="D13" s="45">
        <f>D8*E10</f>
        <v>12</v>
      </c>
      <c r="E13" s="45"/>
      <c r="F13" s="45">
        <f>F8*G10</f>
        <v>63</v>
      </c>
      <c r="G13" s="45"/>
      <c r="H13" s="45">
        <f>H8*I10</f>
        <v>93.6</v>
      </c>
      <c r="I13" s="45"/>
      <c r="J13" s="45">
        <f>J8*K10</f>
        <v>21</v>
      </c>
      <c r="K13" s="45"/>
      <c r="L13" s="45">
        <f>L8*M10</f>
        <v>0</v>
      </c>
      <c r="M13" s="45"/>
      <c r="N13" s="45">
        <f>N8*O10</f>
        <v>25</v>
      </c>
      <c r="O13" s="45"/>
    </row>
    <row r="15" spans="1:17" x14ac:dyDescent="0.25">
      <c r="A15" s="39" t="s">
        <v>46</v>
      </c>
      <c r="B15" s="38">
        <f>SUM(B13:O13)</f>
        <v>227.39999999999998</v>
      </c>
    </row>
    <row r="16" spans="1:17" x14ac:dyDescent="0.25">
      <c r="A16" s="39" t="s">
        <v>47</v>
      </c>
      <c r="B16" s="38">
        <f>B15/A13</f>
        <v>32.48571428571428</v>
      </c>
      <c r="P16" s="39" t="s">
        <v>48</v>
      </c>
    </row>
    <row r="17" spans="2:17" x14ac:dyDescent="0.25">
      <c r="B17" s="37"/>
      <c r="P17" t="s">
        <v>32</v>
      </c>
      <c r="Q17">
        <f>COUNTIF($Q$2:$Q$8,P17)</f>
        <v>3</v>
      </c>
    </row>
    <row r="18" spans="2:17" x14ac:dyDescent="0.25">
      <c r="P18" t="s">
        <v>31</v>
      </c>
      <c r="Q18">
        <f t="shared" ref="Q18:Q26" si="0">COUNTIF($Q$2:$Q$8,P18)</f>
        <v>3</v>
      </c>
    </row>
    <row r="19" spans="2:17" x14ac:dyDescent="0.25">
      <c r="P19" t="s">
        <v>49</v>
      </c>
      <c r="Q19">
        <f t="shared" si="0"/>
        <v>0</v>
      </c>
    </row>
    <row r="20" spans="2:17" x14ac:dyDescent="0.25">
      <c r="P20" t="s">
        <v>50</v>
      </c>
      <c r="Q20">
        <f t="shared" si="0"/>
        <v>0</v>
      </c>
    </row>
    <row r="21" spans="2:17" x14ac:dyDescent="0.25">
      <c r="P21" t="s">
        <v>36</v>
      </c>
      <c r="Q21">
        <f t="shared" si="0"/>
        <v>1</v>
      </c>
    </row>
    <row r="22" spans="2:17" x14ac:dyDescent="0.25">
      <c r="P22" t="s">
        <v>51</v>
      </c>
      <c r="Q22">
        <f t="shared" si="0"/>
        <v>0</v>
      </c>
    </row>
    <row r="23" spans="2:17" x14ac:dyDescent="0.25">
      <c r="P23" t="s">
        <v>52</v>
      </c>
      <c r="Q23">
        <f t="shared" si="0"/>
        <v>0</v>
      </c>
    </row>
    <row r="24" spans="2:17" x14ac:dyDescent="0.25">
      <c r="P24" t="s">
        <v>53</v>
      </c>
      <c r="Q24">
        <f t="shared" si="0"/>
        <v>0</v>
      </c>
    </row>
    <row r="25" spans="2:17" x14ac:dyDescent="0.25">
      <c r="P25" t="s">
        <v>54</v>
      </c>
      <c r="Q25">
        <f t="shared" si="0"/>
        <v>0</v>
      </c>
    </row>
    <row r="26" spans="2:17" x14ac:dyDescent="0.25">
      <c r="P26" t="s">
        <v>55</v>
      </c>
      <c r="Q26">
        <f t="shared" si="0"/>
        <v>0</v>
      </c>
    </row>
  </sheetData>
  <mergeCells count="14">
    <mergeCell ref="B12:C12"/>
    <mergeCell ref="B13:C13"/>
    <mergeCell ref="D12:E12"/>
    <mergeCell ref="F12:G12"/>
    <mergeCell ref="H12:I12"/>
    <mergeCell ref="L12:M12"/>
    <mergeCell ref="N12:O12"/>
    <mergeCell ref="D13:E13"/>
    <mergeCell ref="F13:G13"/>
    <mergeCell ref="H13:I13"/>
    <mergeCell ref="J13:K13"/>
    <mergeCell ref="L13:M13"/>
    <mergeCell ref="N13:O13"/>
    <mergeCell ref="J12:K12"/>
  </mergeCells>
  <conditionalFormatting sqref="C10:O1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:O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</dc:creator>
  <cp:lastModifiedBy>MENJS</cp:lastModifiedBy>
  <dcterms:created xsi:type="dcterms:W3CDTF">2020-04-24T20:09:54Z</dcterms:created>
  <dcterms:modified xsi:type="dcterms:W3CDTF">2021-06-10T08:05:03Z</dcterms:modified>
</cp:coreProperties>
</file>